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10" windowWidth="9480" windowHeight="4665" activeTab="3"/>
  </bookViews>
  <sheets>
    <sheet name="Balans" sheetId="1" r:id="rId1"/>
    <sheet name="OPR" sheetId="2" r:id="rId2"/>
    <sheet name="OPP" sheetId="3" r:id="rId3"/>
    <sheet name="SK" sheetId="4" r:id="rId4"/>
  </sheets>
  <definedNames/>
  <calcPr fullCalcOnLoad="1"/>
</workbook>
</file>

<file path=xl/sharedStrings.xml><?xml version="1.0" encoding="utf-8"?>
<sst xmlns="http://schemas.openxmlformats.org/spreadsheetml/2006/main" count="199" uniqueCount="155">
  <si>
    <t>АКТИВИ</t>
  </si>
  <si>
    <t>Нетекущи активи</t>
  </si>
  <si>
    <t>Пари и парични еквиваленти</t>
  </si>
  <si>
    <t>Капитал и резерви</t>
  </si>
  <si>
    <t>Натрупана печалба/загуба</t>
  </si>
  <si>
    <t>Текуща печалба/загуба</t>
  </si>
  <si>
    <t>Нетекущи пасиви</t>
  </si>
  <si>
    <t>Задължения за пенсии</t>
  </si>
  <si>
    <t>Текущи пасиви</t>
  </si>
  <si>
    <t>Краткосрочни заеми</t>
  </si>
  <si>
    <t>Текущ дял от лихвени заеми</t>
  </si>
  <si>
    <t>Нетекущи лихвени заеми</t>
  </si>
  <si>
    <t>Други дългосрочни задължения</t>
  </si>
  <si>
    <t>Инвестиционни имоти</t>
  </si>
  <si>
    <t>СОБСТВЕН КАПИТАЛ И ПАСИВИ</t>
  </si>
  <si>
    <t>Пасиви по отсрочени данъци</t>
  </si>
  <si>
    <t>Активи по отсрочени данъци</t>
  </si>
  <si>
    <t>Прил.</t>
  </si>
  <si>
    <t xml:space="preserve">                                                                                     _______________________________________</t>
  </si>
  <si>
    <t>__________________________________________</t>
  </si>
  <si>
    <t>Сума на активите</t>
  </si>
  <si>
    <t>_______________________________________</t>
  </si>
  <si>
    <t>________________________________________</t>
  </si>
  <si>
    <t>_________________________________________</t>
  </si>
  <si>
    <t>____________________________________</t>
  </si>
  <si>
    <t>Сума на пасивите</t>
  </si>
  <si>
    <t>Общо собствен капитал и пасиви</t>
  </si>
  <si>
    <t>____________________________</t>
  </si>
  <si>
    <t>__________________________</t>
  </si>
  <si>
    <t>Надежда Павлова</t>
  </si>
  <si>
    <t>Главен счетоводител</t>
  </si>
  <si>
    <t xml:space="preserve">Дългосрочни вземания </t>
  </si>
  <si>
    <t xml:space="preserve">Нематериални дълготрайни активи </t>
  </si>
  <si>
    <t>___________________________________</t>
  </si>
  <si>
    <t>(всички суми са посочени в хиляди лева)</t>
  </si>
  <si>
    <t xml:space="preserve">Имоти, машини, съоръжения и оборудване </t>
  </si>
  <si>
    <t>Стоково-материални запаси</t>
  </si>
  <si>
    <t>Търговски и други вземания</t>
  </si>
  <si>
    <t>Търговски и други задължения</t>
  </si>
  <si>
    <t xml:space="preserve">Провизии </t>
  </si>
  <si>
    <t>Преоценъчни резерви</t>
  </si>
  <si>
    <t>Други резерви</t>
  </si>
  <si>
    <t>Инвестиции в дъщерни предприятия</t>
  </si>
  <si>
    <t>Инвестиции в асоциирани предприятия</t>
  </si>
  <si>
    <t>Инвестиции в смесени предприятия</t>
  </si>
  <si>
    <t>Ценни книжа държани до падеж</t>
  </si>
  <si>
    <t>Основен капитал</t>
  </si>
  <si>
    <t>Текущи активи</t>
  </si>
  <si>
    <t>Репутация</t>
  </si>
  <si>
    <t>Изп. Директор :</t>
  </si>
  <si>
    <t>Незавършено производство</t>
  </si>
  <si>
    <t xml:space="preserve">Нетни приходи от продажба </t>
  </si>
  <si>
    <t>Други приходи от дейността</t>
  </si>
  <si>
    <t>Общо приходи от основна дейност</t>
  </si>
  <si>
    <t>Промени в наличността  на готовата продукция и незавършено производство</t>
  </si>
  <si>
    <t>Балансова стойност на продадени материални запаси</t>
  </si>
  <si>
    <t>Разходи за материали</t>
  </si>
  <si>
    <t>Разходи за въшни услуги</t>
  </si>
  <si>
    <t>Разходи за амортизация</t>
  </si>
  <si>
    <t>Разходи за персонала</t>
  </si>
  <si>
    <t xml:space="preserve">Други разходи за дейността </t>
  </si>
  <si>
    <t>_____________________________</t>
  </si>
  <si>
    <t>Общо разходи за основна дейност</t>
  </si>
  <si>
    <t>ПЕЧАЛБА ОТ ДЕЙНОСТТА</t>
  </si>
  <si>
    <t>Нетни финансови приходи/разходи</t>
  </si>
  <si>
    <t>Нетни приходи/разходи от валутни курсови разлики</t>
  </si>
  <si>
    <t>Приходи от финансиране</t>
  </si>
  <si>
    <t>ПЕЧАЛБА ПРЕДИ ОБЛАГАНЕ С ДАНЪЦИ:</t>
  </si>
  <si>
    <t>Текущ данък върху печалбата</t>
  </si>
  <si>
    <t>Отсрочен данък</t>
  </si>
  <si>
    <t>Общо разход за данък</t>
  </si>
  <si>
    <t>ПЕЧАЛБА СЛЕД ОБЛАГАНЕ С ДАНЪЦИ:</t>
  </si>
  <si>
    <t>Изп. Директор</t>
  </si>
  <si>
    <t>_______________________</t>
  </si>
  <si>
    <t>Парични потоци от основна дейност</t>
  </si>
  <si>
    <t>Постъпления от клиенти и други</t>
  </si>
  <si>
    <t>Плащания на доставчици и други</t>
  </si>
  <si>
    <t>Плащания свързани с персонала</t>
  </si>
  <si>
    <t>Парични наличности, получени от осн.дейност</t>
  </si>
  <si>
    <t>Платени лихви</t>
  </si>
  <si>
    <t>Получени лихви</t>
  </si>
  <si>
    <t>Парични потоци от полож. и отриц.валутни курсови разлики</t>
  </si>
  <si>
    <t>Постъпления от изплащане на щети</t>
  </si>
  <si>
    <t>Нетни парични наличности от основна дейност:</t>
  </si>
  <si>
    <t>______________________</t>
  </si>
  <si>
    <t>Парични потоци от инвестиционна дейност</t>
  </si>
  <si>
    <t>Придобиване на дъщерно предприятие</t>
  </si>
  <si>
    <t>Закупуване на недв.имоти, машини, оборудв.и съор.;</t>
  </si>
  <si>
    <t>Постъпл.от прод.на имоти,маш.оборудв.и съор.</t>
  </si>
  <si>
    <t>Изплатени лихви</t>
  </si>
  <si>
    <t>Парични потоци свързани с краткосрочни финансови активи</t>
  </si>
  <si>
    <t>Получени дивиденти</t>
  </si>
  <si>
    <t>Други парични потоци от инвестиционна дейност</t>
  </si>
  <si>
    <t>Нетни парични наличности от инвест. дейност:</t>
  </si>
  <si>
    <t>Парични потоци от финансова дейност</t>
  </si>
  <si>
    <t>Постъпления от емитиран дялов капитал</t>
  </si>
  <si>
    <t>Постъпления от заеми</t>
  </si>
  <si>
    <t>Плащания по кредити</t>
  </si>
  <si>
    <t>Изплащане на задължения по финансов лизинг</t>
  </si>
  <si>
    <t>Изплатени дивиденти</t>
  </si>
  <si>
    <t>Постъпления от краткосрочни финансови активи</t>
  </si>
  <si>
    <t>Придобиване на краткосрочни финансови активи</t>
  </si>
  <si>
    <t>Постъпления от финансиране</t>
  </si>
  <si>
    <t>Други парични потоци от финансова дейност</t>
  </si>
  <si>
    <t>___________________________</t>
  </si>
  <si>
    <t>Нетни парични наличности от финанс. дейност:</t>
  </si>
  <si>
    <t>________________________</t>
  </si>
  <si>
    <t>Нетно увеличение на паричните наличн.и еквивал:</t>
  </si>
  <si>
    <t>Парични наличности и еквив.към нач. на периода:</t>
  </si>
  <si>
    <t>Парични наличности и еквив.към края на периода:</t>
  </si>
  <si>
    <t>Изпълнителен директор</t>
  </si>
  <si>
    <t>_____________________________________________________</t>
  </si>
  <si>
    <t>(всички суми са в хиляди лева)</t>
  </si>
  <si>
    <t>Дялов капитал</t>
  </si>
  <si>
    <t>Общи резерви</t>
  </si>
  <si>
    <t>Общо</t>
  </si>
  <si>
    <t>Изменения за сметка на собствениците</t>
  </si>
  <si>
    <t xml:space="preserve">    увеличение</t>
  </si>
  <si>
    <t xml:space="preserve">    намаление</t>
  </si>
  <si>
    <t>ДРУГ ВСЕОБХВАТЕН ДОХОД</t>
  </si>
  <si>
    <t>Прехвърляния в неразпределена печалба</t>
  </si>
  <si>
    <t>Сума на всеобхватния доход</t>
  </si>
  <si>
    <t>Разпределение на дивиденти</t>
  </si>
  <si>
    <t xml:space="preserve">Неразпред. печалби </t>
  </si>
  <si>
    <t>Преоценъч. резерв финанс. активи</t>
  </si>
  <si>
    <t>Преоцен. резерв МСС 21</t>
  </si>
  <si>
    <t>Преоцен. резерв МСС 16,38</t>
  </si>
  <si>
    <t>Актюерски печалби  и загуби МСС 19</t>
  </si>
  <si>
    <t>Хеджиране на парични потоци</t>
  </si>
  <si>
    <t>Резерв от последващи оценки по МСС 16 и 38</t>
  </si>
  <si>
    <t>Резерв от последващи оценки по МСС 21</t>
  </si>
  <si>
    <t>Резерв от последващи оценки на финансови активи</t>
  </si>
  <si>
    <t>Актюерски печалби и загуби по МСС 19</t>
  </si>
  <si>
    <t xml:space="preserve">данък </t>
  </si>
  <si>
    <t>Общо друг всеобхватен доход</t>
  </si>
  <si>
    <t>Финансирания</t>
  </si>
  <si>
    <t>СПИДИ АД</t>
  </si>
  <si>
    <t xml:space="preserve">                               СПИДИ АД</t>
  </si>
  <si>
    <t>Валери Мектупчиян</t>
  </si>
  <si>
    <t>Стефка Левиджова</t>
  </si>
  <si>
    <t>Гл. Счетоводител:</t>
  </si>
  <si>
    <t xml:space="preserve"> СПИДИ АД</t>
  </si>
  <si>
    <t>Платени данъци върху дохода/печалба, ДДС</t>
  </si>
  <si>
    <t>Условен пасив</t>
  </si>
  <si>
    <t>ОТЧЕТ ЗА ВСЕОБХВАТНИЯ ДОХОД  към 31.03.2012 г.</t>
  </si>
  <si>
    <r>
      <t xml:space="preserve">БАЛАНС </t>
    </r>
    <r>
      <rPr>
        <b/>
        <i/>
        <sz val="11"/>
        <rFont val="Times New Roman"/>
        <family val="1"/>
      </rPr>
      <t>към 31.03.2012 г</t>
    </r>
    <r>
      <rPr>
        <b/>
        <i/>
        <sz val="12"/>
        <rFont val="Times New Roman"/>
        <family val="1"/>
      </rPr>
      <t xml:space="preserve">. </t>
    </r>
  </si>
  <si>
    <t>ОТЧЕТ ЗА ПАРИЧНИЯ ПОТОК към 31.03.2012 г.</t>
  </si>
  <si>
    <t>-788</t>
  </si>
  <si>
    <t>Баланс към 01.01.2011</t>
  </si>
  <si>
    <t>Баланс към 31.03.2011</t>
  </si>
  <si>
    <t>Салдо на 01.01.2012</t>
  </si>
  <si>
    <t>Баланс към 31.03.2012</t>
  </si>
  <si>
    <t>Краткосрочни финансови активи-РБП</t>
  </si>
  <si>
    <t>-798</t>
  </si>
  <si>
    <t xml:space="preserve">ОТЧЕТ ЗА СОБСТВЕНИЯ КАПИТАЛ към 31.03.2012 г. 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</si>
</sst>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0.0"/>
  </numFmts>
  <fonts count="53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7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3" fontId="9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4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22">
      <selection activeCell="G35" sqref="G35:G36"/>
    </sheetView>
  </sheetViews>
  <sheetFormatPr defaultColWidth="9.00390625" defaultRowHeight="15.75"/>
  <cols>
    <col min="4" max="4" width="8.125" style="0" customWidth="1"/>
    <col min="5" max="5" width="0.5" style="0" hidden="1" customWidth="1"/>
    <col min="6" max="6" width="4.625" style="6" customWidth="1"/>
    <col min="7" max="8" width="10.25390625" style="10" customWidth="1"/>
  </cols>
  <sheetData>
    <row r="1" spans="2:8" s="67" customFormat="1" ht="15.75">
      <c r="B1" s="82" t="s">
        <v>136</v>
      </c>
      <c r="F1" s="80"/>
      <c r="G1" s="81"/>
      <c r="H1" s="81"/>
    </row>
    <row r="2" spans="1:8" s="67" customFormat="1" ht="15.75">
      <c r="A2" s="102" t="s">
        <v>145</v>
      </c>
      <c r="B2" s="102"/>
      <c r="C2" s="102"/>
      <c r="D2" s="102"/>
      <c r="E2" s="102"/>
      <c r="F2" s="102"/>
      <c r="G2" s="82"/>
      <c r="H2" s="82"/>
    </row>
    <row r="3" spans="1:8" ht="5.25" customHeight="1">
      <c r="A3" s="2"/>
      <c r="B3" s="2"/>
      <c r="C3" s="2"/>
      <c r="D3" s="2"/>
      <c r="E3" s="2"/>
      <c r="F3" s="7"/>
      <c r="G3" s="11"/>
      <c r="H3" s="11"/>
    </row>
    <row r="4" spans="1:8" ht="15.75">
      <c r="A4" s="103" t="s">
        <v>34</v>
      </c>
      <c r="B4" s="103"/>
      <c r="C4" s="103"/>
      <c r="D4" s="103"/>
      <c r="E4" s="103"/>
      <c r="F4" s="44" t="s">
        <v>17</v>
      </c>
      <c r="G4" s="45">
        <v>2012</v>
      </c>
      <c r="H4" s="45">
        <v>2011</v>
      </c>
    </row>
    <row r="5" spans="1:8" ht="11.25" customHeight="1">
      <c r="A5" s="98" t="s">
        <v>33</v>
      </c>
      <c r="B5" s="98"/>
      <c r="C5" s="98"/>
      <c r="D5" s="98"/>
      <c r="E5" s="98"/>
      <c r="F5" s="98"/>
      <c r="G5" s="98"/>
      <c r="H5" s="98"/>
    </row>
    <row r="6" spans="1:8" ht="15.75">
      <c r="A6" s="90" t="s">
        <v>0</v>
      </c>
      <c r="B6" s="90"/>
      <c r="C6" s="90"/>
      <c r="D6" s="90"/>
      <c r="E6" s="90"/>
      <c r="F6" s="44"/>
      <c r="G6" s="47"/>
      <c r="H6" s="47"/>
    </row>
    <row r="7" spans="1:8" ht="15" customHeight="1">
      <c r="A7" s="96" t="s">
        <v>1</v>
      </c>
      <c r="B7" s="101"/>
      <c r="C7" s="101"/>
      <c r="D7" s="101"/>
      <c r="E7" s="101"/>
      <c r="F7" s="44"/>
      <c r="G7" s="47"/>
      <c r="H7" s="47"/>
    </row>
    <row r="8" spans="1:8" ht="12" customHeight="1">
      <c r="A8" s="104" t="s">
        <v>35</v>
      </c>
      <c r="B8" s="104"/>
      <c r="C8" s="104"/>
      <c r="D8" s="104"/>
      <c r="E8" s="104"/>
      <c r="F8" s="51"/>
      <c r="G8" s="52">
        <v>5102</v>
      </c>
      <c r="H8" s="52">
        <v>4079</v>
      </c>
    </row>
    <row r="9" spans="1:8" ht="12" customHeight="1">
      <c r="A9" s="93" t="s">
        <v>32</v>
      </c>
      <c r="B9" s="93"/>
      <c r="C9" s="93"/>
      <c r="D9" s="93"/>
      <c r="E9" s="93"/>
      <c r="F9" s="51"/>
      <c r="G9" s="52">
        <v>1141</v>
      </c>
      <c r="H9" s="52">
        <v>896</v>
      </c>
    </row>
    <row r="10" spans="1:8" ht="12" customHeight="1">
      <c r="A10" s="93" t="s">
        <v>42</v>
      </c>
      <c r="B10" s="93"/>
      <c r="C10" s="93"/>
      <c r="D10" s="93"/>
      <c r="E10" s="93"/>
      <c r="F10" s="51"/>
      <c r="G10" s="52">
        <v>982</v>
      </c>
      <c r="H10" s="52"/>
    </row>
    <row r="11" spans="1:8" ht="12" customHeight="1">
      <c r="A11" s="93" t="s">
        <v>43</v>
      </c>
      <c r="B11" s="93"/>
      <c r="C11" s="93"/>
      <c r="D11" s="93"/>
      <c r="E11" s="93"/>
      <c r="F11" s="51"/>
      <c r="G11" s="52"/>
      <c r="H11" s="52"/>
    </row>
    <row r="12" spans="1:8" ht="12" customHeight="1">
      <c r="A12" s="93" t="s">
        <v>44</v>
      </c>
      <c r="B12" s="93"/>
      <c r="C12" s="93"/>
      <c r="D12" s="93"/>
      <c r="E12" s="93"/>
      <c r="F12" s="51"/>
      <c r="G12" s="52"/>
      <c r="H12" s="52"/>
    </row>
    <row r="13" spans="1:8" ht="12" customHeight="1">
      <c r="A13" s="93" t="s">
        <v>45</v>
      </c>
      <c r="B13" s="93"/>
      <c r="C13" s="93"/>
      <c r="D13" s="93"/>
      <c r="E13" s="93"/>
      <c r="F13" s="51"/>
      <c r="G13" s="52"/>
      <c r="H13" s="52"/>
    </row>
    <row r="14" spans="1:8" ht="12" customHeight="1">
      <c r="A14" s="93" t="s">
        <v>13</v>
      </c>
      <c r="B14" s="93"/>
      <c r="C14" s="93"/>
      <c r="D14" s="93"/>
      <c r="E14" s="93"/>
      <c r="F14" s="51"/>
      <c r="G14" s="52"/>
      <c r="H14" s="52"/>
    </row>
    <row r="15" spans="1:8" ht="12" customHeight="1">
      <c r="A15" s="93" t="s">
        <v>31</v>
      </c>
      <c r="B15" s="93"/>
      <c r="C15" s="93"/>
      <c r="D15" s="93"/>
      <c r="E15" s="93"/>
      <c r="F15" s="51"/>
      <c r="G15" s="52"/>
      <c r="H15" s="52"/>
    </row>
    <row r="16" spans="1:8" ht="12" customHeight="1">
      <c r="A16" s="93" t="s">
        <v>16</v>
      </c>
      <c r="B16" s="93"/>
      <c r="C16" s="93"/>
      <c r="D16" s="93"/>
      <c r="E16" s="93"/>
      <c r="F16" s="51"/>
      <c r="G16" s="52">
        <v>113</v>
      </c>
      <c r="H16" s="52">
        <v>85</v>
      </c>
    </row>
    <row r="17" spans="1:8" ht="12" customHeight="1">
      <c r="A17" s="93" t="s">
        <v>48</v>
      </c>
      <c r="B17" s="93"/>
      <c r="C17" s="93"/>
      <c r="D17" s="93"/>
      <c r="E17" s="93"/>
      <c r="F17" s="51"/>
      <c r="G17" s="52">
        <v>0</v>
      </c>
      <c r="H17" s="52">
        <v>0</v>
      </c>
    </row>
    <row r="18" spans="1:8" ht="5.25" customHeight="1">
      <c r="A18" s="100" t="s">
        <v>18</v>
      </c>
      <c r="B18" s="92"/>
      <c r="C18" s="92"/>
      <c r="D18" s="92"/>
      <c r="E18" s="92"/>
      <c r="F18" s="92"/>
      <c r="G18" s="92"/>
      <c r="H18" s="92"/>
    </row>
    <row r="19" spans="1:8" ht="15.75">
      <c r="A19" s="98"/>
      <c r="B19" s="98"/>
      <c r="C19" s="98"/>
      <c r="D19" s="98"/>
      <c r="E19" s="98"/>
      <c r="F19" s="54"/>
      <c r="G19" s="31">
        <f>G8+G9+G13+G14+G15+G17+G16+G10+G11+G12</f>
        <v>7338</v>
      </c>
      <c r="H19" s="31">
        <f>H8+H9+H13+H14+H15+H17+H16+H10+H11+H12</f>
        <v>5060</v>
      </c>
    </row>
    <row r="20" spans="1:8" ht="12" customHeight="1">
      <c r="A20" s="96" t="s">
        <v>47</v>
      </c>
      <c r="B20" s="101"/>
      <c r="C20" s="101"/>
      <c r="D20" s="101"/>
      <c r="E20" s="101"/>
      <c r="F20" s="44"/>
      <c r="G20" s="47"/>
      <c r="H20" s="47"/>
    </row>
    <row r="21" spans="1:8" ht="12" customHeight="1">
      <c r="A21" s="93" t="s">
        <v>36</v>
      </c>
      <c r="B21" s="93"/>
      <c r="C21" s="93"/>
      <c r="D21" s="93"/>
      <c r="E21" s="93"/>
      <c r="F21" s="51"/>
      <c r="G21" s="52">
        <v>564</v>
      </c>
      <c r="H21" s="52">
        <v>387</v>
      </c>
    </row>
    <row r="22" spans="1:8" ht="12" customHeight="1">
      <c r="A22" s="93" t="s">
        <v>50</v>
      </c>
      <c r="B22" s="93"/>
      <c r="C22" s="93"/>
      <c r="D22" s="93"/>
      <c r="E22" s="53"/>
      <c r="F22" s="51"/>
      <c r="G22" s="52"/>
      <c r="H22" s="52"/>
    </row>
    <row r="23" spans="1:8" ht="12" customHeight="1">
      <c r="A23" s="93" t="s">
        <v>37</v>
      </c>
      <c r="B23" s="93"/>
      <c r="C23" s="93"/>
      <c r="D23" s="93"/>
      <c r="E23" s="93"/>
      <c r="F23" s="51"/>
      <c r="G23" s="52">
        <v>8542</v>
      </c>
      <c r="H23" s="52">
        <v>9278</v>
      </c>
    </row>
    <row r="24" spans="1:8" ht="12" customHeight="1">
      <c r="A24" s="93" t="s">
        <v>152</v>
      </c>
      <c r="B24" s="93"/>
      <c r="C24" s="93"/>
      <c r="D24" s="93"/>
      <c r="E24" s="93"/>
      <c r="F24" s="51"/>
      <c r="G24" s="52">
        <v>164</v>
      </c>
      <c r="H24" s="52">
        <v>100</v>
      </c>
    </row>
    <row r="25" spans="1:8" ht="12" customHeight="1">
      <c r="A25" s="93" t="s">
        <v>2</v>
      </c>
      <c r="B25" s="93"/>
      <c r="C25" s="93"/>
      <c r="D25" s="93"/>
      <c r="E25" s="93"/>
      <c r="F25" s="51"/>
      <c r="G25" s="52">
        <v>1627</v>
      </c>
      <c r="H25" s="52">
        <v>754</v>
      </c>
    </row>
    <row r="26" spans="1:8" ht="12.75" customHeight="1" hidden="1">
      <c r="A26" s="89"/>
      <c r="B26" s="89"/>
      <c r="C26" s="89"/>
      <c r="D26" s="89"/>
      <c r="E26" s="89"/>
      <c r="F26" s="55"/>
      <c r="G26" s="56"/>
      <c r="H26" s="56"/>
    </row>
    <row r="27" spans="1:8" ht="15.75">
      <c r="A27" s="98"/>
      <c r="B27" s="98"/>
      <c r="C27" s="98"/>
      <c r="D27" s="98"/>
      <c r="E27" s="98"/>
      <c r="F27" s="54"/>
      <c r="G27" s="31">
        <f>G21+G22+G23+G24+G25+G26</f>
        <v>10897</v>
      </c>
      <c r="H27" s="31">
        <f>H21+H22+H23+H24+H25+H26</f>
        <v>10519</v>
      </c>
    </row>
    <row r="28" spans="1:8" ht="7.5" customHeight="1">
      <c r="A28" s="98" t="s">
        <v>21</v>
      </c>
      <c r="B28" s="92"/>
      <c r="C28" s="92"/>
      <c r="D28" s="92"/>
      <c r="E28" s="92"/>
      <c r="F28" s="92"/>
      <c r="G28" s="92"/>
      <c r="H28" s="92"/>
    </row>
    <row r="29" spans="1:8" ht="15.75">
      <c r="A29" s="90" t="s">
        <v>20</v>
      </c>
      <c r="B29" s="90"/>
      <c r="C29" s="90"/>
      <c r="D29" s="90"/>
      <c r="E29" s="90"/>
      <c r="F29" s="44"/>
      <c r="G29" s="37">
        <f>G19+G27</f>
        <v>18235</v>
      </c>
      <c r="H29" s="37">
        <f>H19+H27</f>
        <v>15579</v>
      </c>
    </row>
    <row r="30" spans="1:8" ht="15.75">
      <c r="A30" s="99" t="s">
        <v>14</v>
      </c>
      <c r="B30" s="99"/>
      <c r="C30" s="99"/>
      <c r="D30" s="99"/>
      <c r="E30" s="99"/>
      <c r="F30" s="1"/>
      <c r="G30" s="9"/>
      <c r="H30" s="9"/>
    </row>
    <row r="31" spans="1:8" ht="15.75">
      <c r="A31" s="96" t="s">
        <v>3</v>
      </c>
      <c r="B31" s="97"/>
      <c r="C31" s="97"/>
      <c r="D31" s="97"/>
      <c r="E31" s="97"/>
      <c r="F31" s="44"/>
      <c r="G31" s="47"/>
      <c r="H31" s="47"/>
    </row>
    <row r="32" spans="1:8" ht="12" customHeight="1">
      <c r="A32" s="93" t="s">
        <v>46</v>
      </c>
      <c r="B32" s="93"/>
      <c r="C32" s="93"/>
      <c r="D32" s="93"/>
      <c r="E32" s="93"/>
      <c r="F32" s="51"/>
      <c r="G32" s="52">
        <v>1482</v>
      </c>
      <c r="H32" s="52">
        <v>500</v>
      </c>
    </row>
    <row r="33" spans="1:8" ht="12" customHeight="1">
      <c r="A33" s="93" t="s">
        <v>40</v>
      </c>
      <c r="B33" s="93"/>
      <c r="C33" s="93"/>
      <c r="D33" s="93"/>
      <c r="E33" s="93"/>
      <c r="F33" s="51"/>
      <c r="G33" s="52"/>
      <c r="H33" s="52"/>
    </row>
    <row r="34" spans="1:8" ht="13.5" customHeight="1">
      <c r="A34" s="93" t="s">
        <v>41</v>
      </c>
      <c r="B34" s="93"/>
      <c r="C34" s="93"/>
      <c r="D34" s="93"/>
      <c r="E34" s="93"/>
      <c r="F34" s="51"/>
      <c r="G34" s="52">
        <v>348</v>
      </c>
      <c r="H34" s="52">
        <v>348</v>
      </c>
    </row>
    <row r="35" spans="1:8" ht="12" customHeight="1">
      <c r="A35" s="93" t="s">
        <v>4</v>
      </c>
      <c r="B35" s="93"/>
      <c r="C35" s="93"/>
      <c r="D35" s="93"/>
      <c r="E35" s="93"/>
      <c r="F35" s="51"/>
      <c r="G35" s="52">
        <v>5476</v>
      </c>
      <c r="H35" s="52">
        <v>5539</v>
      </c>
    </row>
    <row r="36" spans="1:8" ht="12" customHeight="1">
      <c r="A36" s="93" t="s">
        <v>5</v>
      </c>
      <c r="B36" s="93"/>
      <c r="C36" s="93"/>
      <c r="D36" s="93"/>
      <c r="E36" s="93"/>
      <c r="F36" s="51"/>
      <c r="G36" s="52">
        <v>1495</v>
      </c>
      <c r="H36" s="52">
        <v>1478</v>
      </c>
    </row>
    <row r="37" spans="1:8" ht="4.5" customHeight="1">
      <c r="A37" s="91" t="s">
        <v>22</v>
      </c>
      <c r="B37" s="95"/>
      <c r="C37" s="95"/>
      <c r="D37" s="95"/>
      <c r="E37" s="95"/>
      <c r="F37" s="95"/>
      <c r="G37" s="95"/>
      <c r="H37" s="95"/>
    </row>
    <row r="38" spans="1:8" ht="15.75">
      <c r="A38" s="95"/>
      <c r="B38" s="95"/>
      <c r="C38" s="95"/>
      <c r="D38" s="95"/>
      <c r="E38" s="95"/>
      <c r="F38" s="54"/>
      <c r="G38" s="31">
        <f>G32+G33+G35+G36+G34</f>
        <v>8801</v>
      </c>
      <c r="H38" s="31">
        <f>H32+H33+H35+H36+H34</f>
        <v>7865</v>
      </c>
    </row>
    <row r="39" spans="1:8" ht="15.75">
      <c r="A39" s="96" t="s">
        <v>6</v>
      </c>
      <c r="B39" s="97"/>
      <c r="C39" s="97"/>
      <c r="D39" s="97"/>
      <c r="E39" s="97"/>
      <c r="F39" s="44"/>
      <c r="G39" s="47"/>
      <c r="H39" s="47"/>
    </row>
    <row r="40" spans="1:8" ht="12" customHeight="1">
      <c r="A40" s="93" t="s">
        <v>11</v>
      </c>
      <c r="B40" s="93"/>
      <c r="C40" s="93"/>
      <c r="D40" s="93"/>
      <c r="E40" s="93"/>
      <c r="F40" s="51"/>
      <c r="G40" s="52"/>
      <c r="H40" s="52"/>
    </row>
    <row r="41" spans="1:8" ht="13.5" customHeight="1">
      <c r="A41" s="93" t="s">
        <v>15</v>
      </c>
      <c r="B41" s="93"/>
      <c r="C41" s="93"/>
      <c r="D41" s="93"/>
      <c r="E41" s="93"/>
      <c r="F41" s="51"/>
      <c r="G41" s="52"/>
      <c r="H41" s="52"/>
    </row>
    <row r="42" spans="1:8" ht="12" customHeight="1">
      <c r="A42" s="93" t="s">
        <v>7</v>
      </c>
      <c r="B42" s="93"/>
      <c r="C42" s="93"/>
      <c r="D42" s="93"/>
      <c r="E42" s="93"/>
      <c r="F42" s="51"/>
      <c r="G42" s="52"/>
      <c r="H42" s="52"/>
    </row>
    <row r="43" spans="1:8" ht="12" customHeight="1">
      <c r="A43" s="93" t="s">
        <v>12</v>
      </c>
      <c r="B43" s="93"/>
      <c r="C43" s="93"/>
      <c r="D43" s="93"/>
      <c r="E43" s="93"/>
      <c r="F43" s="51"/>
      <c r="G43" s="52">
        <v>2134</v>
      </c>
      <c r="H43" s="52">
        <v>1789</v>
      </c>
    </row>
    <row r="44" spans="1:8" ht="12" customHeight="1">
      <c r="A44" s="93" t="s">
        <v>135</v>
      </c>
      <c r="B44" s="93"/>
      <c r="C44" s="93"/>
      <c r="D44" s="93"/>
      <c r="E44" s="93"/>
      <c r="F44" s="51"/>
      <c r="G44" s="52"/>
      <c r="H44" s="52"/>
    </row>
    <row r="45" spans="1:8" ht="4.5" customHeight="1">
      <c r="A45" s="91" t="s">
        <v>19</v>
      </c>
      <c r="B45" s="95"/>
      <c r="C45" s="95"/>
      <c r="D45" s="95"/>
      <c r="E45" s="95"/>
      <c r="F45" s="95"/>
      <c r="G45" s="95"/>
      <c r="H45" s="95"/>
    </row>
    <row r="46" spans="1:8" ht="15.75">
      <c r="A46" s="95"/>
      <c r="B46" s="95"/>
      <c r="C46" s="95"/>
      <c r="D46" s="95"/>
      <c r="E46" s="95"/>
      <c r="F46" s="54"/>
      <c r="G46" s="31">
        <f>SUM(G40:G44)</f>
        <v>2134</v>
      </c>
      <c r="H46" s="31">
        <f>SUM(H40:H44)</f>
        <v>1789</v>
      </c>
    </row>
    <row r="47" spans="1:8" ht="15.75">
      <c r="A47" s="96" t="s">
        <v>8</v>
      </c>
      <c r="B47" s="97"/>
      <c r="C47" s="97"/>
      <c r="D47" s="97"/>
      <c r="E47" s="97"/>
      <c r="F47" s="44"/>
      <c r="G47" s="47"/>
      <c r="H47" s="47"/>
    </row>
    <row r="48" spans="1:8" ht="12" customHeight="1">
      <c r="A48" s="93" t="s">
        <v>38</v>
      </c>
      <c r="B48" s="93"/>
      <c r="C48" s="93"/>
      <c r="D48" s="93"/>
      <c r="E48" s="93"/>
      <c r="F48" s="51"/>
      <c r="G48" s="52">
        <v>7300</v>
      </c>
      <c r="H48" s="52">
        <v>5925</v>
      </c>
    </row>
    <row r="49" spans="1:8" ht="13.5" customHeight="1">
      <c r="A49" s="93" t="s">
        <v>9</v>
      </c>
      <c r="B49" s="93"/>
      <c r="C49" s="93"/>
      <c r="D49" s="93"/>
      <c r="E49" s="93"/>
      <c r="F49" s="51"/>
      <c r="G49" s="52"/>
      <c r="H49" s="52"/>
    </row>
    <row r="50" spans="1:8" ht="12" customHeight="1">
      <c r="A50" s="93" t="s">
        <v>10</v>
      </c>
      <c r="B50" s="93"/>
      <c r="C50" s="93"/>
      <c r="D50" s="93"/>
      <c r="E50" s="93"/>
      <c r="F50" s="51"/>
      <c r="G50" s="52"/>
      <c r="H50" s="52"/>
    </row>
    <row r="51" spans="1:8" ht="12" customHeight="1">
      <c r="A51" s="93" t="s">
        <v>39</v>
      </c>
      <c r="B51" s="93"/>
      <c r="C51" s="93"/>
      <c r="D51" s="93"/>
      <c r="E51" s="93"/>
      <c r="F51" s="51"/>
      <c r="G51" s="52"/>
      <c r="H51" s="52"/>
    </row>
    <row r="52" spans="1:8" ht="14.25" customHeight="1">
      <c r="A52" s="93" t="s">
        <v>135</v>
      </c>
      <c r="B52" s="93"/>
      <c r="C52" s="93"/>
      <c r="D52" s="93"/>
      <c r="E52" s="93"/>
      <c r="F52" s="51"/>
      <c r="G52" s="52"/>
      <c r="H52" s="52"/>
    </row>
    <row r="53" spans="1:8" ht="4.5" customHeight="1">
      <c r="A53" s="98" t="s">
        <v>23</v>
      </c>
      <c r="B53" s="95"/>
      <c r="C53" s="95"/>
      <c r="D53" s="95"/>
      <c r="E53" s="95"/>
      <c r="F53" s="95"/>
      <c r="G53" s="95"/>
      <c r="H53" s="95"/>
    </row>
    <row r="54" spans="1:8" ht="15.75">
      <c r="A54" s="95"/>
      <c r="B54" s="95"/>
      <c r="C54" s="95"/>
      <c r="D54" s="95"/>
      <c r="E54" s="95"/>
      <c r="F54" s="54"/>
      <c r="G54" s="31">
        <f>G48+G49+G50+G51+G52</f>
        <v>7300</v>
      </c>
      <c r="H54" s="31">
        <f>H48+H49+H50+H51+H52</f>
        <v>5925</v>
      </c>
    </row>
    <row r="55" spans="1:8" ht="3" customHeight="1">
      <c r="A55" s="95" t="s">
        <v>24</v>
      </c>
      <c r="B55" s="92"/>
      <c r="C55" s="92"/>
      <c r="D55" s="92"/>
      <c r="E55" s="92"/>
      <c r="F55" s="92"/>
      <c r="G55" s="92"/>
      <c r="H55" s="92"/>
    </row>
    <row r="56" spans="1:8" ht="15.75">
      <c r="A56" s="90" t="s">
        <v>25</v>
      </c>
      <c r="B56" s="90"/>
      <c r="C56" s="90"/>
      <c r="D56" s="90"/>
      <c r="E56" s="90"/>
      <c r="F56" s="90"/>
      <c r="G56" s="31">
        <f>G46+G54</f>
        <v>9434</v>
      </c>
      <c r="H56" s="31">
        <f>H46+H54</f>
        <v>7714</v>
      </c>
    </row>
    <row r="57" spans="1:8" ht="4.5" customHeight="1">
      <c r="A57" s="91" t="s">
        <v>22</v>
      </c>
      <c r="B57" s="92"/>
      <c r="C57" s="92"/>
      <c r="D57" s="92"/>
      <c r="E57" s="92"/>
      <c r="F57" s="92"/>
      <c r="G57" s="92"/>
      <c r="H57" s="92"/>
    </row>
    <row r="58" spans="1:8" ht="15.75">
      <c r="A58" s="90" t="s">
        <v>26</v>
      </c>
      <c r="B58" s="90"/>
      <c r="C58" s="90"/>
      <c r="D58" s="90"/>
      <c r="E58" s="90"/>
      <c r="F58" s="44"/>
      <c r="G58" s="31">
        <f>G38+G46+G54</f>
        <v>18235</v>
      </c>
      <c r="H58" s="31">
        <f>H38+H46+H54</f>
        <v>15579</v>
      </c>
    </row>
    <row r="59" spans="1:8" ht="15.75">
      <c r="A59" s="94" t="s">
        <v>143</v>
      </c>
      <c r="B59" s="94"/>
      <c r="C59" s="94"/>
      <c r="D59" s="94"/>
      <c r="E59" s="94"/>
      <c r="F59" s="87"/>
      <c r="G59" s="88">
        <v>11</v>
      </c>
      <c r="H59" s="31"/>
    </row>
    <row r="60" spans="1:8" ht="6.75" customHeight="1">
      <c r="A60" s="91" t="s">
        <v>22</v>
      </c>
      <c r="B60" s="91"/>
      <c r="C60" s="91"/>
      <c r="D60" s="91"/>
      <c r="E60" s="91"/>
      <c r="F60" s="91"/>
      <c r="G60" s="91"/>
      <c r="H60" s="91"/>
    </row>
    <row r="61" spans="1:8" ht="6.75" customHeight="1">
      <c r="A61" s="63"/>
      <c r="B61" s="63"/>
      <c r="C61" s="63"/>
      <c r="D61" s="63"/>
      <c r="E61" s="63"/>
      <c r="F61" s="63"/>
      <c r="G61" s="63"/>
      <c r="H61" s="63"/>
    </row>
    <row r="62" spans="1:8" ht="10.5" customHeight="1">
      <c r="A62" s="4"/>
      <c r="B62" s="4"/>
      <c r="C62" s="4"/>
      <c r="D62" s="4"/>
      <c r="E62" s="4" t="s">
        <v>29</v>
      </c>
      <c r="F62" s="8"/>
      <c r="G62" s="12"/>
      <c r="H62" s="12"/>
    </row>
    <row r="63" spans="1:8" s="67" customFormat="1" ht="10.5" customHeight="1">
      <c r="A63" s="73"/>
      <c r="B63" s="73"/>
      <c r="C63" s="73"/>
      <c r="D63" s="73"/>
      <c r="E63" s="73"/>
      <c r="F63" s="83"/>
      <c r="G63" s="84"/>
      <c r="H63" s="84"/>
    </row>
    <row r="64" spans="1:8" s="73" customFormat="1" ht="12" customHeight="1">
      <c r="A64" s="73" t="s">
        <v>49</v>
      </c>
      <c r="E64" s="73" t="s">
        <v>30</v>
      </c>
      <c r="F64" s="85" t="s">
        <v>140</v>
      </c>
      <c r="G64" s="84"/>
      <c r="H64" s="84"/>
    </row>
    <row r="65" spans="1:8" s="73" customFormat="1" ht="12" customHeight="1">
      <c r="A65" s="73" t="s">
        <v>138</v>
      </c>
      <c r="F65" s="85" t="s">
        <v>139</v>
      </c>
      <c r="G65" s="85"/>
      <c r="H65" s="85"/>
    </row>
    <row r="66" spans="6:8" s="73" customFormat="1" ht="8.25" customHeight="1">
      <c r="F66" s="83"/>
      <c r="G66" s="84"/>
      <c r="H66" s="84"/>
    </row>
    <row r="67" spans="1:8" s="73" customFormat="1" ht="12" customHeight="1">
      <c r="A67" s="86"/>
      <c r="F67" s="83"/>
      <c r="G67" s="84"/>
      <c r="H67" s="84"/>
    </row>
    <row r="68" spans="6:8" s="73" customFormat="1" ht="12" customHeight="1">
      <c r="F68" s="83"/>
      <c r="G68" s="84"/>
      <c r="H68" s="84"/>
    </row>
  </sheetData>
  <sheetProtection/>
  <mergeCells count="58">
    <mergeCell ref="A2:F2"/>
    <mergeCell ref="A4:E4"/>
    <mergeCell ref="A5:H5"/>
    <mergeCell ref="A6:E6"/>
    <mergeCell ref="A7:E7"/>
    <mergeCell ref="A8:E8"/>
    <mergeCell ref="A20:E20"/>
    <mergeCell ref="A9:E9"/>
    <mergeCell ref="A10:E10"/>
    <mergeCell ref="A11:E11"/>
    <mergeCell ref="A12:E12"/>
    <mergeCell ref="A13:E13"/>
    <mergeCell ref="A14:E14"/>
    <mergeCell ref="A21:E21"/>
    <mergeCell ref="A22:D22"/>
    <mergeCell ref="A23:E23"/>
    <mergeCell ref="A24:E24"/>
    <mergeCell ref="A25:E25"/>
    <mergeCell ref="A15:E15"/>
    <mergeCell ref="A16:E16"/>
    <mergeCell ref="A17:E17"/>
    <mergeCell ref="A18:H18"/>
    <mergeCell ref="A19:E19"/>
    <mergeCell ref="A27:E27"/>
    <mergeCell ref="A28:H28"/>
    <mergeCell ref="A29:E29"/>
    <mergeCell ref="A30:E30"/>
    <mergeCell ref="A31:E31"/>
    <mergeCell ref="A32:E32"/>
    <mergeCell ref="A33:E33"/>
    <mergeCell ref="A34:E34"/>
    <mergeCell ref="A35:E35"/>
    <mergeCell ref="A36:E36"/>
    <mergeCell ref="A37:H37"/>
    <mergeCell ref="A38:E38"/>
    <mergeCell ref="A39:E39"/>
    <mergeCell ref="A40:E40"/>
    <mergeCell ref="A41:E41"/>
    <mergeCell ref="A42:E42"/>
    <mergeCell ref="A43:E43"/>
    <mergeCell ref="A53:H53"/>
    <mergeCell ref="A55:H55"/>
    <mergeCell ref="A44:E44"/>
    <mergeCell ref="A45:H45"/>
    <mergeCell ref="A46:E46"/>
    <mergeCell ref="A47:E47"/>
    <mergeCell ref="A48:E48"/>
    <mergeCell ref="A49:E49"/>
    <mergeCell ref="A26:E26"/>
    <mergeCell ref="A56:F56"/>
    <mergeCell ref="A57:H57"/>
    <mergeCell ref="A58:E58"/>
    <mergeCell ref="A60:H60"/>
    <mergeCell ref="A50:E50"/>
    <mergeCell ref="A51:E51"/>
    <mergeCell ref="A52:E52"/>
    <mergeCell ref="A59:E59"/>
    <mergeCell ref="A54:E54"/>
  </mergeCells>
  <printOptions/>
  <pageMargins left="0.7" right="0.7" top="0.43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0">
      <selection activeCell="D24" sqref="D24"/>
    </sheetView>
  </sheetViews>
  <sheetFormatPr defaultColWidth="9.00390625" defaultRowHeight="15.75"/>
  <cols>
    <col min="1" max="1" width="38.125" style="0" customWidth="1"/>
    <col min="3" max="3" width="9.00390625" style="126" customWidth="1"/>
    <col min="4" max="4" width="10.375" style="126" customWidth="1"/>
  </cols>
  <sheetData>
    <row r="1" spans="1:4" s="67" customFormat="1" ht="15.75">
      <c r="A1" s="74" t="s">
        <v>137</v>
      </c>
      <c r="B1" s="71"/>
      <c r="C1" s="112"/>
      <c r="D1" s="112"/>
    </row>
    <row r="2" spans="1:4" s="67" customFormat="1" ht="15.75">
      <c r="A2" s="76" t="s">
        <v>144</v>
      </c>
      <c r="B2" s="77"/>
      <c r="C2" s="113"/>
      <c r="D2" s="113"/>
    </row>
    <row r="3" spans="1:4" ht="12" customHeight="1">
      <c r="A3" s="3"/>
      <c r="B3" s="16"/>
      <c r="C3" s="114"/>
      <c r="D3" s="114"/>
    </row>
    <row r="4" spans="1:4" ht="15.75">
      <c r="A4" s="36" t="s">
        <v>34</v>
      </c>
      <c r="B4" s="44" t="s">
        <v>17</v>
      </c>
      <c r="C4" s="115">
        <v>2012</v>
      </c>
      <c r="D4" s="116">
        <v>2011</v>
      </c>
    </row>
    <row r="5" spans="1:4" ht="9" customHeight="1">
      <c r="A5" s="98" t="s">
        <v>27</v>
      </c>
      <c r="B5" s="95"/>
      <c r="C5" s="95"/>
      <c r="D5" s="95"/>
    </row>
    <row r="6" spans="1:4" ht="9" customHeight="1">
      <c r="A6" s="47"/>
      <c r="B6" s="49"/>
      <c r="C6" s="117"/>
      <c r="D6" s="117"/>
    </row>
    <row r="7" spans="1:4" ht="15.75">
      <c r="A7" s="26" t="s">
        <v>51</v>
      </c>
      <c r="B7" s="44"/>
      <c r="C7" s="118">
        <v>8327</v>
      </c>
      <c r="D7" s="118">
        <v>6987</v>
      </c>
    </row>
    <row r="8" spans="1:4" ht="15.75">
      <c r="A8" s="36" t="s">
        <v>52</v>
      </c>
      <c r="B8" s="44"/>
      <c r="C8" s="118">
        <v>494</v>
      </c>
      <c r="D8" s="118">
        <v>696</v>
      </c>
    </row>
    <row r="9" spans="1:4" ht="8.25" customHeight="1">
      <c r="A9" s="98" t="s">
        <v>27</v>
      </c>
      <c r="B9" s="105"/>
      <c r="C9" s="105"/>
      <c r="D9" s="105"/>
    </row>
    <row r="10" spans="1:4" ht="15.75">
      <c r="A10" s="30" t="s">
        <v>53</v>
      </c>
      <c r="B10" s="44"/>
      <c r="C10" s="119">
        <f>C7+C8</f>
        <v>8821</v>
      </c>
      <c r="D10" s="119">
        <f>D7+D8</f>
        <v>7683</v>
      </c>
    </row>
    <row r="11" spans="1:4" ht="27.75" customHeight="1">
      <c r="A11" s="19" t="s">
        <v>54</v>
      </c>
      <c r="B11" s="44"/>
      <c r="C11" s="115"/>
      <c r="D11" s="118"/>
    </row>
    <row r="12" spans="1:4" ht="15.75">
      <c r="A12" s="26" t="s">
        <v>55</v>
      </c>
      <c r="B12" s="44"/>
      <c r="C12" s="118">
        <v>385</v>
      </c>
      <c r="D12" s="118">
        <v>489</v>
      </c>
    </row>
    <row r="13" spans="1:4" ht="15.75">
      <c r="A13" s="26" t="s">
        <v>56</v>
      </c>
      <c r="B13" s="44"/>
      <c r="C13" s="118">
        <v>1797</v>
      </c>
      <c r="D13" s="118">
        <v>1153</v>
      </c>
    </row>
    <row r="14" spans="1:4" ht="15.75">
      <c r="A14" s="26" t="s">
        <v>57</v>
      </c>
      <c r="B14" s="44"/>
      <c r="C14" s="118">
        <v>3436</v>
      </c>
      <c r="D14" s="118">
        <v>3042</v>
      </c>
    </row>
    <row r="15" spans="1:4" ht="15.75">
      <c r="A15" s="26" t="s">
        <v>58</v>
      </c>
      <c r="B15" s="44"/>
      <c r="C15" s="118">
        <v>665</v>
      </c>
      <c r="D15" s="118">
        <v>686</v>
      </c>
    </row>
    <row r="16" spans="1:4" ht="15.75">
      <c r="A16" s="26" t="s">
        <v>59</v>
      </c>
      <c r="B16" s="44"/>
      <c r="C16" s="118">
        <v>696</v>
      </c>
      <c r="D16" s="118">
        <v>779</v>
      </c>
    </row>
    <row r="17" spans="1:4" ht="15.75">
      <c r="A17" s="26" t="s">
        <v>60</v>
      </c>
      <c r="B17" s="44"/>
      <c r="C17" s="118">
        <v>202</v>
      </c>
      <c r="D17" s="118">
        <v>173</v>
      </c>
    </row>
    <row r="18" spans="1:4" ht="9" customHeight="1">
      <c r="A18" s="98" t="s">
        <v>61</v>
      </c>
      <c r="B18" s="98"/>
      <c r="C18" s="98"/>
      <c r="D18" s="98"/>
    </row>
    <row r="19" spans="1:4" ht="15.75">
      <c r="A19" s="30" t="s">
        <v>62</v>
      </c>
      <c r="B19" s="44"/>
      <c r="C19" s="120">
        <f>C11+C12+C13+C14+C15+C16+C17</f>
        <v>7181</v>
      </c>
      <c r="D19" s="120">
        <f>D11+D12+D13+D14+D15+D16+D17</f>
        <v>6322</v>
      </c>
    </row>
    <row r="20" spans="1:4" ht="9.75" customHeight="1">
      <c r="A20" s="91" t="s">
        <v>61</v>
      </c>
      <c r="B20" s="95"/>
      <c r="C20" s="95"/>
      <c r="D20" s="95"/>
    </row>
    <row r="21" spans="1:4" ht="15.75">
      <c r="A21" s="30" t="s">
        <v>63</v>
      </c>
      <c r="B21" s="44"/>
      <c r="C21" s="119">
        <f>C10-C19</f>
        <v>1640</v>
      </c>
      <c r="D21" s="119">
        <f>D10-D19</f>
        <v>1361</v>
      </c>
    </row>
    <row r="22" spans="1:4" ht="8.25" customHeight="1">
      <c r="A22" s="91" t="s">
        <v>61</v>
      </c>
      <c r="B22" s="95"/>
      <c r="C22" s="95"/>
      <c r="D22" s="95"/>
    </row>
    <row r="23" spans="1:4" ht="8.25" customHeight="1">
      <c r="A23" s="31"/>
      <c r="B23" s="49"/>
      <c r="C23" s="117"/>
      <c r="D23" s="117"/>
    </row>
    <row r="24" spans="1:4" ht="15.75">
      <c r="A24" s="32" t="s">
        <v>64</v>
      </c>
      <c r="B24" s="44"/>
      <c r="C24" s="118">
        <v>22</v>
      </c>
      <c r="D24" s="118">
        <v>282</v>
      </c>
    </row>
    <row r="25" spans="1:4" ht="15.75">
      <c r="A25" s="32" t="s">
        <v>65</v>
      </c>
      <c r="B25" s="44"/>
      <c r="C25" s="118">
        <v>-1</v>
      </c>
      <c r="D25" s="118">
        <v>-1</v>
      </c>
    </row>
    <row r="26" spans="1:4" ht="15.75">
      <c r="A26" s="32" t="s">
        <v>66</v>
      </c>
      <c r="B26" s="44"/>
      <c r="C26" s="115"/>
      <c r="D26" s="115"/>
    </row>
    <row r="27" spans="1:4" ht="11.25" customHeight="1">
      <c r="A27" s="91" t="s">
        <v>27</v>
      </c>
      <c r="B27" s="95"/>
      <c r="C27" s="95"/>
      <c r="D27" s="95"/>
    </row>
    <row r="28" spans="1:4" ht="15.75">
      <c r="A28" s="30" t="s">
        <v>67</v>
      </c>
      <c r="B28" s="44"/>
      <c r="C28" s="119">
        <f>C21+C24+C25+C26</f>
        <v>1661</v>
      </c>
      <c r="D28" s="119">
        <f>D21+D24+D25+D26</f>
        <v>1642</v>
      </c>
    </row>
    <row r="29" spans="1:4" ht="15.75" customHeight="1">
      <c r="A29" s="30"/>
      <c r="B29" s="44"/>
      <c r="C29" s="115"/>
      <c r="D29" s="115"/>
    </row>
    <row r="30" spans="1:4" ht="15.75">
      <c r="A30" s="32" t="s">
        <v>68</v>
      </c>
      <c r="B30" s="44"/>
      <c r="C30" s="118">
        <v>166</v>
      </c>
      <c r="D30" s="118">
        <v>164</v>
      </c>
    </row>
    <row r="31" spans="1:4" ht="15.75">
      <c r="A31" s="32" t="s">
        <v>69</v>
      </c>
      <c r="B31" s="44"/>
      <c r="C31" s="115"/>
      <c r="D31" s="118"/>
    </row>
    <row r="32" spans="1:4" ht="15.75">
      <c r="A32" s="32" t="s">
        <v>70</v>
      </c>
      <c r="B32" s="47"/>
      <c r="C32" s="118">
        <f>C30+C31</f>
        <v>166</v>
      </c>
      <c r="D32" s="118">
        <f>D30+D31</f>
        <v>164</v>
      </c>
    </row>
    <row r="33" spans="1:4" ht="5.25" customHeight="1">
      <c r="A33" s="91" t="s">
        <v>27</v>
      </c>
      <c r="B33" s="95"/>
      <c r="C33" s="95"/>
      <c r="D33" s="95"/>
    </row>
    <row r="34" spans="1:4" ht="15.75">
      <c r="A34" s="30" t="s">
        <v>71</v>
      </c>
      <c r="B34" s="44"/>
      <c r="C34" s="119">
        <f>C28-C30-C31</f>
        <v>1495</v>
      </c>
      <c r="D34" s="119">
        <f>D28-D30-D31</f>
        <v>1478</v>
      </c>
    </row>
    <row r="35" spans="1:4" ht="9" customHeight="1">
      <c r="A35" s="91" t="s">
        <v>27</v>
      </c>
      <c r="B35" s="95"/>
      <c r="C35" s="95"/>
      <c r="D35" s="95"/>
    </row>
    <row r="36" spans="1:4" ht="15.75">
      <c r="A36" s="38" t="s">
        <v>119</v>
      </c>
      <c r="B36" s="44"/>
      <c r="C36" s="115"/>
      <c r="D36" s="115"/>
    </row>
    <row r="37" spans="1:4" ht="15.75">
      <c r="A37" s="26" t="s">
        <v>129</v>
      </c>
      <c r="B37" s="44"/>
      <c r="C37" s="115"/>
      <c r="D37" s="115"/>
    </row>
    <row r="38" spans="1:4" ht="15.75">
      <c r="A38" s="26" t="s">
        <v>130</v>
      </c>
      <c r="B38" s="44"/>
      <c r="C38" s="115"/>
      <c r="D38" s="115"/>
    </row>
    <row r="39" spans="1:4" ht="15.75">
      <c r="A39" s="26" t="s">
        <v>131</v>
      </c>
      <c r="B39" s="44"/>
      <c r="C39" s="115"/>
      <c r="D39" s="115"/>
    </row>
    <row r="40" spans="1:4" ht="15.75">
      <c r="A40" s="40" t="s">
        <v>132</v>
      </c>
      <c r="B40" s="49"/>
      <c r="C40" s="117"/>
      <c r="D40" s="117"/>
    </row>
    <row r="41" spans="1:4" ht="15.75">
      <c r="A41" s="41" t="s">
        <v>128</v>
      </c>
      <c r="B41" s="49"/>
      <c r="C41" s="117"/>
      <c r="D41" s="117"/>
    </row>
    <row r="42" spans="1:4" ht="15.75">
      <c r="A42" s="42" t="s">
        <v>133</v>
      </c>
      <c r="B42" s="95" t="s">
        <v>28</v>
      </c>
      <c r="C42" s="95"/>
      <c r="D42" s="95"/>
    </row>
    <row r="43" spans="1:4" ht="15.75">
      <c r="A43" s="43" t="s">
        <v>134</v>
      </c>
      <c r="B43" s="48"/>
      <c r="C43" s="121"/>
      <c r="D43" s="121"/>
    </row>
    <row r="44" spans="1:4" ht="15.75">
      <c r="A44" s="41"/>
      <c r="B44" s="48"/>
      <c r="C44" s="121"/>
      <c r="D44" s="121"/>
    </row>
    <row r="45" spans="1:4" ht="15.75">
      <c r="A45" s="43" t="s">
        <v>121</v>
      </c>
      <c r="B45" s="50"/>
      <c r="C45" s="122">
        <f>C34+C43</f>
        <v>1495</v>
      </c>
      <c r="D45" s="122">
        <f>D34+D43</f>
        <v>1478</v>
      </c>
    </row>
    <row r="46" spans="1:4" ht="15.75">
      <c r="A46" s="13"/>
      <c r="B46" s="10"/>
      <c r="C46" s="123"/>
      <c r="D46" s="123"/>
    </row>
    <row r="47" spans="1:4" s="67" customFormat="1" ht="15.75">
      <c r="A47" s="69"/>
      <c r="B47" s="106"/>
      <c r="C47" s="106"/>
      <c r="D47" s="106"/>
    </row>
    <row r="48" spans="1:4" s="67" customFormat="1" ht="15.75">
      <c r="A48" s="69" t="s">
        <v>72</v>
      </c>
      <c r="B48" s="106" t="s">
        <v>30</v>
      </c>
      <c r="C48" s="106"/>
      <c r="D48" s="106"/>
    </row>
    <row r="49" spans="1:4" s="67" customFormat="1" ht="15.75">
      <c r="A49" s="78" t="s">
        <v>138</v>
      </c>
      <c r="B49" s="79" t="s">
        <v>139</v>
      </c>
      <c r="C49" s="124"/>
      <c r="D49" s="113"/>
    </row>
    <row r="50" spans="1:4" s="67" customFormat="1" ht="15.75">
      <c r="A50" s="78"/>
      <c r="B50" s="79"/>
      <c r="C50" s="124"/>
      <c r="D50" s="113"/>
    </row>
    <row r="51" spans="1:4" ht="15.75">
      <c r="A51" s="17"/>
      <c r="B51" s="16"/>
      <c r="C51" s="114"/>
      <c r="D51" s="114"/>
    </row>
    <row r="52" spans="2:4" ht="15.75">
      <c r="B52" s="6"/>
      <c r="C52" s="125"/>
      <c r="D52" s="125"/>
    </row>
    <row r="53" spans="2:4" ht="15.75">
      <c r="B53" s="6"/>
      <c r="C53" s="125"/>
      <c r="D53" s="125"/>
    </row>
    <row r="54" spans="2:4" ht="15.75">
      <c r="B54" s="6"/>
      <c r="C54" s="125"/>
      <c r="D54" s="125"/>
    </row>
  </sheetData>
  <sheetProtection/>
  <mergeCells count="11">
    <mergeCell ref="A33:D33"/>
    <mergeCell ref="A35:D35"/>
    <mergeCell ref="B42:D42"/>
    <mergeCell ref="B47:D47"/>
    <mergeCell ref="B48:D48"/>
    <mergeCell ref="A5:D5"/>
    <mergeCell ref="A9:D9"/>
    <mergeCell ref="A18:D18"/>
    <mergeCell ref="A20:D20"/>
    <mergeCell ref="A22:D22"/>
    <mergeCell ref="A27:D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zoomScale="115" zoomScaleNormal="115" zoomScalePageLayoutView="0" workbookViewId="0" topLeftCell="A25">
      <selection activeCell="C41" sqref="C41"/>
    </sheetView>
  </sheetViews>
  <sheetFormatPr defaultColWidth="9.00390625" defaultRowHeight="15.75"/>
  <cols>
    <col min="1" max="1" width="47.00390625" style="0" customWidth="1"/>
    <col min="2" max="2" width="7.125" style="0" customWidth="1"/>
    <col min="3" max="4" width="9.00390625" style="126" customWidth="1"/>
  </cols>
  <sheetData>
    <row r="1" spans="1:4" s="67" customFormat="1" ht="15.75">
      <c r="A1" s="71" t="s">
        <v>141</v>
      </c>
      <c r="B1" s="75"/>
      <c r="C1" s="127"/>
      <c r="D1" s="127"/>
    </row>
    <row r="2" spans="1:4" s="67" customFormat="1" ht="15.75">
      <c r="A2" s="74" t="s">
        <v>146</v>
      </c>
      <c r="C2" s="127"/>
      <c r="D2" s="127"/>
    </row>
    <row r="3" ht="12" customHeight="1">
      <c r="A3" s="15"/>
    </row>
    <row r="4" spans="1:4" ht="12.75" customHeight="1">
      <c r="A4" s="36" t="s">
        <v>34</v>
      </c>
      <c r="B4" s="46" t="s">
        <v>17</v>
      </c>
      <c r="C4" s="116">
        <v>2012</v>
      </c>
      <c r="D4" s="116">
        <v>2011</v>
      </c>
    </row>
    <row r="5" spans="1:4" ht="13.5" customHeight="1">
      <c r="A5" s="105" t="s">
        <v>73</v>
      </c>
      <c r="B5" s="95"/>
      <c r="C5" s="95"/>
      <c r="D5" s="95"/>
    </row>
    <row r="6" spans="1:4" ht="15.75">
      <c r="A6" s="57" t="s">
        <v>74</v>
      </c>
      <c r="B6" s="57"/>
      <c r="C6" s="128"/>
      <c r="D6" s="128"/>
    </row>
    <row r="7" spans="1:4" ht="13.5" customHeight="1">
      <c r="A7" s="26" t="s">
        <v>75</v>
      </c>
      <c r="B7" s="26"/>
      <c r="C7" s="129">
        <v>15861</v>
      </c>
      <c r="D7" s="129">
        <v>12440</v>
      </c>
    </row>
    <row r="8" spans="1:4" ht="13.5" customHeight="1">
      <c r="A8" s="26" t="s">
        <v>76</v>
      </c>
      <c r="B8" s="26"/>
      <c r="C8" s="118">
        <v>-14322</v>
      </c>
      <c r="D8" s="118">
        <v>-11722</v>
      </c>
    </row>
    <row r="9" spans="1:4" ht="13.5" customHeight="1">
      <c r="A9" s="26" t="s">
        <v>77</v>
      </c>
      <c r="B9" s="26"/>
      <c r="C9" s="118" t="s">
        <v>153</v>
      </c>
      <c r="D9" s="118" t="s">
        <v>147</v>
      </c>
    </row>
    <row r="10" spans="1:4" ht="8.25" customHeight="1">
      <c r="A10" s="98" t="s">
        <v>28</v>
      </c>
      <c r="B10" s="98"/>
      <c r="C10" s="98"/>
      <c r="D10" s="98"/>
    </row>
    <row r="11" spans="1:4" ht="15.75">
      <c r="A11" s="30" t="s">
        <v>78</v>
      </c>
      <c r="B11" s="31"/>
      <c r="C11" s="120">
        <f>C7+C8+C9</f>
        <v>741</v>
      </c>
      <c r="D11" s="120">
        <f>D7+D8+D9</f>
        <v>-70</v>
      </c>
    </row>
    <row r="12" spans="1:4" ht="7.5" customHeight="1">
      <c r="A12" s="91" t="s">
        <v>28</v>
      </c>
      <c r="B12" s="95"/>
      <c r="C12" s="95"/>
      <c r="D12" s="95"/>
    </row>
    <row r="13" spans="1:4" ht="14.25" customHeight="1">
      <c r="A13" s="26" t="s">
        <v>79</v>
      </c>
      <c r="B13" s="26"/>
      <c r="C13" s="129"/>
      <c r="D13" s="129"/>
    </row>
    <row r="14" spans="1:4" ht="12.75" customHeight="1">
      <c r="A14" s="26" t="s">
        <v>80</v>
      </c>
      <c r="B14" s="26"/>
      <c r="C14" s="129"/>
      <c r="D14" s="129"/>
    </row>
    <row r="15" spans="1:4" ht="12" customHeight="1">
      <c r="A15" s="26" t="s">
        <v>81</v>
      </c>
      <c r="B15" s="26"/>
      <c r="C15" s="129"/>
      <c r="D15" s="129"/>
    </row>
    <row r="16" spans="1:4" ht="13.5" customHeight="1">
      <c r="A16" s="26" t="s">
        <v>142</v>
      </c>
      <c r="B16" s="26"/>
      <c r="C16" s="118"/>
      <c r="D16" s="118"/>
    </row>
    <row r="17" spans="1:4" ht="15.75">
      <c r="A17" s="26" t="s">
        <v>82</v>
      </c>
      <c r="B17" s="26"/>
      <c r="C17" s="129"/>
      <c r="D17" s="129"/>
    </row>
    <row r="18" spans="1:4" ht="9" customHeight="1">
      <c r="A18" s="98" t="s">
        <v>28</v>
      </c>
      <c r="B18" s="98"/>
      <c r="C18" s="98"/>
      <c r="D18" s="98"/>
    </row>
    <row r="19" spans="1:4" ht="15.75">
      <c r="A19" s="58" t="s">
        <v>83</v>
      </c>
      <c r="B19" s="59"/>
      <c r="C19" s="119">
        <f>C11+C17+C16</f>
        <v>741</v>
      </c>
      <c r="D19" s="119">
        <f>D11+D17+D16</f>
        <v>-70</v>
      </c>
    </row>
    <row r="20" spans="1:4" ht="9" customHeight="1">
      <c r="A20" s="107" t="s">
        <v>84</v>
      </c>
      <c r="B20" s="95"/>
      <c r="C20" s="95"/>
      <c r="D20" s="95"/>
    </row>
    <row r="21" spans="1:4" ht="9" customHeight="1">
      <c r="A21" s="59"/>
      <c r="B21" s="59"/>
      <c r="C21" s="130"/>
      <c r="D21" s="130"/>
    </row>
    <row r="22" spans="1:4" ht="15.75">
      <c r="A22" s="57" t="s">
        <v>85</v>
      </c>
      <c r="B22" s="57"/>
      <c r="C22" s="128"/>
      <c r="D22" s="128"/>
    </row>
    <row r="23" spans="1:4" ht="12" customHeight="1">
      <c r="A23" s="36" t="s">
        <v>86</v>
      </c>
      <c r="B23" s="36"/>
      <c r="C23" s="129">
        <v>0</v>
      </c>
      <c r="D23" s="129">
        <v>0</v>
      </c>
    </row>
    <row r="24" spans="1:4" ht="15.75">
      <c r="A24" s="26" t="s">
        <v>87</v>
      </c>
      <c r="B24" s="26"/>
      <c r="C24" s="118"/>
      <c r="D24" s="118"/>
    </row>
    <row r="25" spans="1:4" ht="15.75">
      <c r="A25" s="26" t="s">
        <v>88</v>
      </c>
      <c r="B25" s="26"/>
      <c r="C25" s="129">
        <v>0</v>
      </c>
      <c r="D25" s="129">
        <v>0</v>
      </c>
    </row>
    <row r="26" spans="1:4" ht="13.5" customHeight="1">
      <c r="A26" s="26" t="s">
        <v>80</v>
      </c>
      <c r="B26" s="26"/>
      <c r="C26" s="129">
        <v>0</v>
      </c>
      <c r="D26" s="129">
        <v>0</v>
      </c>
    </row>
    <row r="27" spans="1:4" ht="13.5" customHeight="1">
      <c r="A27" s="26" t="s">
        <v>89</v>
      </c>
      <c r="B27" s="26"/>
      <c r="C27" s="129">
        <v>0</v>
      </c>
      <c r="D27" s="129">
        <v>0</v>
      </c>
    </row>
    <row r="28" spans="1:4" ht="12.75" customHeight="1">
      <c r="A28" s="26" t="s">
        <v>90</v>
      </c>
      <c r="B28" s="26"/>
      <c r="C28" s="129">
        <v>0</v>
      </c>
      <c r="D28" s="129">
        <v>0</v>
      </c>
    </row>
    <row r="29" spans="1:4" ht="13.5" customHeight="1">
      <c r="A29" s="26" t="s">
        <v>91</v>
      </c>
      <c r="B29" s="26"/>
      <c r="C29" s="129">
        <v>0</v>
      </c>
      <c r="D29" s="129">
        <v>0</v>
      </c>
    </row>
    <row r="30" spans="1:4" ht="12.75" customHeight="1">
      <c r="A30" s="26" t="s">
        <v>92</v>
      </c>
      <c r="B30" s="26"/>
      <c r="C30" s="118">
        <v>0</v>
      </c>
      <c r="D30" s="118">
        <v>0</v>
      </c>
    </row>
    <row r="31" spans="1:4" ht="8.25" customHeight="1">
      <c r="A31" s="98" t="s">
        <v>28</v>
      </c>
      <c r="B31" s="98"/>
      <c r="C31" s="98"/>
      <c r="D31" s="98"/>
    </row>
    <row r="32" spans="1:4" ht="15.75">
      <c r="A32" s="58" t="s">
        <v>93</v>
      </c>
      <c r="B32" s="59"/>
      <c r="C32" s="119">
        <f>C23+C24+C25+C26+C29+C30+C27+C28</f>
        <v>0</v>
      </c>
      <c r="D32" s="119">
        <f>D23+D24+D25+D26+D29+D30+D27+D28</f>
        <v>0</v>
      </c>
    </row>
    <row r="33" spans="1:4" ht="10.5" customHeight="1">
      <c r="A33" s="107" t="s">
        <v>73</v>
      </c>
      <c r="B33" s="92"/>
      <c r="C33" s="92"/>
      <c r="D33" s="92"/>
    </row>
    <row r="34" spans="1:4" ht="9" customHeight="1">
      <c r="A34" s="59"/>
      <c r="B34" s="59"/>
      <c r="C34" s="130"/>
      <c r="D34" s="130"/>
    </row>
    <row r="35" spans="1:4" ht="13.5" customHeight="1">
      <c r="A35" s="57" t="s">
        <v>94</v>
      </c>
      <c r="B35" s="57"/>
      <c r="C35" s="128"/>
      <c r="D35" s="128"/>
    </row>
    <row r="36" spans="1:4" ht="12.75" customHeight="1">
      <c r="A36" s="26" t="s">
        <v>95</v>
      </c>
      <c r="B36" s="26"/>
      <c r="C36" s="129">
        <v>0</v>
      </c>
      <c r="D36" s="129">
        <v>0</v>
      </c>
    </row>
    <row r="37" spans="1:4" ht="12.75" customHeight="1">
      <c r="A37" s="26" t="s">
        <v>96</v>
      </c>
      <c r="B37" s="26"/>
      <c r="C37" s="129">
        <v>0</v>
      </c>
      <c r="D37" s="129">
        <v>0</v>
      </c>
    </row>
    <row r="38" spans="1:4" ht="12.75" customHeight="1">
      <c r="A38" s="26" t="s">
        <v>97</v>
      </c>
      <c r="B38" s="26"/>
      <c r="C38" s="129">
        <v>-902</v>
      </c>
      <c r="D38" s="129">
        <v>-491</v>
      </c>
    </row>
    <row r="39" spans="1:4" ht="12.75" customHeight="1">
      <c r="A39" s="26" t="s">
        <v>80</v>
      </c>
      <c r="B39" s="26"/>
      <c r="C39" s="129"/>
      <c r="D39" s="129">
        <v>280</v>
      </c>
    </row>
    <row r="40" spans="1:4" ht="12" customHeight="1">
      <c r="A40" s="26" t="s">
        <v>89</v>
      </c>
      <c r="B40" s="26"/>
      <c r="C40" s="118">
        <v>-39</v>
      </c>
      <c r="D40" s="118">
        <v>-24</v>
      </c>
    </row>
    <row r="41" spans="1:4" ht="13.5" customHeight="1">
      <c r="A41" s="26" t="s">
        <v>98</v>
      </c>
      <c r="B41" s="26"/>
      <c r="C41" s="129"/>
      <c r="D41" s="129"/>
    </row>
    <row r="42" spans="1:4" ht="13.5" customHeight="1">
      <c r="A42" s="26" t="s">
        <v>99</v>
      </c>
      <c r="B42" s="26"/>
      <c r="C42" s="129"/>
      <c r="D42" s="129"/>
    </row>
    <row r="43" spans="1:4" ht="12.75" customHeight="1">
      <c r="A43" s="26" t="s">
        <v>100</v>
      </c>
      <c r="B43" s="26"/>
      <c r="C43" s="129"/>
      <c r="D43" s="129"/>
    </row>
    <row r="44" spans="1:4" ht="12.75" customHeight="1">
      <c r="A44" s="26" t="s">
        <v>101</v>
      </c>
      <c r="B44" s="26"/>
      <c r="C44" s="129"/>
      <c r="D44" s="129"/>
    </row>
    <row r="45" spans="1:4" ht="13.5" customHeight="1">
      <c r="A45" s="26" t="s">
        <v>102</v>
      </c>
      <c r="B45" s="26"/>
      <c r="C45" s="129">
        <v>0</v>
      </c>
      <c r="D45" s="129">
        <v>0</v>
      </c>
    </row>
    <row r="46" spans="1:4" ht="15.75">
      <c r="A46" s="26" t="s">
        <v>103</v>
      </c>
      <c r="B46" s="26"/>
      <c r="C46" s="118">
        <v>-133</v>
      </c>
      <c r="D46" s="118">
        <v>-612</v>
      </c>
    </row>
    <row r="47" spans="1:4" ht="15.75">
      <c r="A47" s="98" t="s">
        <v>104</v>
      </c>
      <c r="B47" s="98"/>
      <c r="C47" s="98"/>
      <c r="D47" s="98"/>
    </row>
    <row r="48" spans="1:4" ht="13.5" customHeight="1">
      <c r="A48" s="58" t="s">
        <v>105</v>
      </c>
      <c r="B48" s="59"/>
      <c r="C48" s="119">
        <f>C36+C37+C41+C42+C45+C40+C43+C44+C46+C39+C38</f>
        <v>-1074</v>
      </c>
      <c r="D48" s="119">
        <f>D36+D37+D41+D42+D45+D40+D43+D44+D46+D39+D38</f>
        <v>-847</v>
      </c>
    </row>
    <row r="49" spans="1:4" ht="7.5" customHeight="1">
      <c r="A49" s="107" t="s">
        <v>106</v>
      </c>
      <c r="B49" s="92"/>
      <c r="C49" s="92"/>
      <c r="D49" s="92"/>
    </row>
    <row r="50" spans="1:4" ht="9.75" customHeight="1">
      <c r="A50" s="59"/>
      <c r="B50" s="59"/>
      <c r="C50" s="130"/>
      <c r="D50" s="130"/>
    </row>
    <row r="51" spans="1:4" ht="12.75" customHeight="1">
      <c r="A51" s="58" t="s">
        <v>107</v>
      </c>
      <c r="B51" s="59"/>
      <c r="C51" s="119">
        <f>C19+C32+C48</f>
        <v>-333</v>
      </c>
      <c r="D51" s="119">
        <f>D19+D32+D48</f>
        <v>-917</v>
      </c>
    </row>
    <row r="52" spans="1:4" ht="8.25" customHeight="1">
      <c r="A52" s="107" t="s">
        <v>73</v>
      </c>
      <c r="B52" s="92"/>
      <c r="C52" s="92"/>
      <c r="D52" s="92"/>
    </row>
    <row r="53" spans="1:4" ht="12.75" customHeight="1">
      <c r="A53" s="60" t="s">
        <v>108</v>
      </c>
      <c r="B53" s="60"/>
      <c r="C53" s="129">
        <v>1882</v>
      </c>
      <c r="D53" s="129">
        <v>1623</v>
      </c>
    </row>
    <row r="54" spans="1:4" ht="6.75" customHeight="1">
      <c r="A54" s="107" t="s">
        <v>106</v>
      </c>
      <c r="B54" s="95"/>
      <c r="C54" s="95"/>
      <c r="D54" s="95"/>
    </row>
    <row r="55" spans="1:4" ht="14.25" customHeight="1">
      <c r="A55" s="60" t="s">
        <v>109</v>
      </c>
      <c r="B55" s="61"/>
      <c r="C55" s="119">
        <f>C51+C53</f>
        <v>1549</v>
      </c>
      <c r="D55" s="119">
        <f>D51+D53</f>
        <v>706</v>
      </c>
    </row>
    <row r="56" spans="1:4" ht="7.5" customHeight="1">
      <c r="A56" s="95" t="s">
        <v>106</v>
      </c>
      <c r="B56" s="95"/>
      <c r="C56" s="95"/>
      <c r="D56" s="95"/>
    </row>
    <row r="57" spans="1:4" ht="9.75" customHeight="1">
      <c r="A57" s="39"/>
      <c r="B57" s="39"/>
      <c r="C57" s="128"/>
      <c r="D57" s="128"/>
    </row>
    <row r="58" spans="1:4" ht="9.75" customHeight="1">
      <c r="A58" s="14"/>
      <c r="B58" s="14"/>
      <c r="C58" s="131"/>
      <c r="D58" s="131"/>
    </row>
    <row r="59" spans="1:4" ht="9.75" customHeight="1">
      <c r="A59" s="14"/>
      <c r="B59" s="14"/>
      <c r="C59" s="131"/>
      <c r="D59" s="131"/>
    </row>
    <row r="60" spans="1:4" ht="8.25" customHeight="1">
      <c r="A60" s="5"/>
      <c r="B60" s="108"/>
      <c r="C60" s="108"/>
      <c r="D60" s="108"/>
    </row>
    <row r="61" spans="1:4" s="67" customFormat="1" ht="17.25" customHeight="1">
      <c r="A61" s="72" t="s">
        <v>110</v>
      </c>
      <c r="B61" s="109" t="s">
        <v>30</v>
      </c>
      <c r="C61" s="109"/>
      <c r="D61" s="109"/>
    </row>
    <row r="62" spans="1:4" s="67" customFormat="1" ht="13.5" customHeight="1">
      <c r="A62" s="72" t="s">
        <v>138</v>
      </c>
      <c r="B62" s="72" t="s">
        <v>139</v>
      </c>
      <c r="C62" s="132"/>
      <c r="D62" s="132"/>
    </row>
    <row r="63" spans="1:4" s="67" customFormat="1" ht="9.75" customHeight="1">
      <c r="A63" s="72"/>
      <c r="B63" s="72"/>
      <c r="C63" s="132"/>
      <c r="D63" s="132"/>
    </row>
  </sheetData>
  <sheetProtection/>
  <mergeCells count="14">
    <mergeCell ref="B60:D60"/>
    <mergeCell ref="B61:D61"/>
    <mergeCell ref="A31:D31"/>
    <mergeCell ref="A33:D33"/>
    <mergeCell ref="A47:D47"/>
    <mergeCell ref="A49:D49"/>
    <mergeCell ref="A52:D52"/>
    <mergeCell ref="A54:D54"/>
    <mergeCell ref="A5:D5"/>
    <mergeCell ref="A10:D10"/>
    <mergeCell ref="A12:D12"/>
    <mergeCell ref="A18:D18"/>
    <mergeCell ref="A20:D20"/>
    <mergeCell ref="A56:D56"/>
  </mergeCells>
  <printOptions horizontalCentered="1"/>
  <pageMargins left="0.7480314960629921" right="0.7480314960629921" top="0.984251968503937" bottom="0.6" header="0.5118110236220472" footer="0.5118110236220472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I9" sqref="I9"/>
    </sheetView>
  </sheetViews>
  <sheetFormatPr defaultColWidth="9.00390625" defaultRowHeight="15.75"/>
  <cols>
    <col min="1" max="1" width="29.625" style="0" customWidth="1"/>
    <col min="2" max="2" width="5.00390625" style="0" customWidth="1"/>
  </cols>
  <sheetData>
    <row r="1" spans="1:2" s="67" customFormat="1" ht="15.75">
      <c r="A1" s="71" t="s">
        <v>136</v>
      </c>
      <c r="B1" s="68"/>
    </row>
    <row r="2" spans="1:2" s="67" customFormat="1" ht="15.75">
      <c r="A2" s="70" t="s">
        <v>154</v>
      </c>
      <c r="B2" s="68"/>
    </row>
    <row r="3" spans="1:11" ht="15.75">
      <c r="A3" s="110" t="s">
        <v>111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52.5" customHeight="1">
      <c r="A4" s="34" t="s">
        <v>112</v>
      </c>
      <c r="B4" s="35" t="s">
        <v>17</v>
      </c>
      <c r="C4" s="34" t="s">
        <v>113</v>
      </c>
      <c r="D4" s="34" t="s">
        <v>123</v>
      </c>
      <c r="E4" s="34" t="s">
        <v>114</v>
      </c>
      <c r="F4" s="34" t="s">
        <v>126</v>
      </c>
      <c r="G4" s="34" t="s">
        <v>125</v>
      </c>
      <c r="H4" s="34" t="s">
        <v>124</v>
      </c>
      <c r="I4" s="34" t="s">
        <v>127</v>
      </c>
      <c r="J4" s="34" t="s">
        <v>128</v>
      </c>
      <c r="K4" s="34" t="s">
        <v>115</v>
      </c>
    </row>
    <row r="5" spans="1:11" ht="14.25" customHeight="1">
      <c r="A5" s="21" t="s">
        <v>148</v>
      </c>
      <c r="B5" s="22"/>
      <c r="C5" s="34">
        <v>500</v>
      </c>
      <c r="D5" s="34">
        <v>5539</v>
      </c>
      <c r="E5" s="34">
        <v>348</v>
      </c>
      <c r="F5" s="34">
        <v>0</v>
      </c>
      <c r="G5" s="34">
        <v>0</v>
      </c>
      <c r="H5" s="34">
        <v>0</v>
      </c>
      <c r="I5" s="34">
        <v>0</v>
      </c>
      <c r="J5" s="34"/>
      <c r="K5" s="23">
        <f aca="true" t="shared" si="0" ref="K5:K12">SUM(C5:J5)</f>
        <v>6387</v>
      </c>
    </row>
    <row r="6" spans="1:11" ht="15.75" customHeight="1">
      <c r="A6" s="24" t="s">
        <v>116</v>
      </c>
      <c r="B6" s="25"/>
      <c r="C6" s="19"/>
      <c r="D6" s="19"/>
      <c r="E6" s="19"/>
      <c r="F6" s="19"/>
      <c r="G6" s="19"/>
      <c r="H6" s="19"/>
      <c r="I6" s="19"/>
      <c r="J6" s="19"/>
      <c r="K6" s="23">
        <f t="shared" si="0"/>
        <v>0</v>
      </c>
    </row>
    <row r="7" spans="1:11" ht="14.25" customHeight="1">
      <c r="A7" s="20" t="s">
        <v>117</v>
      </c>
      <c r="B7" s="20"/>
      <c r="C7" s="19"/>
      <c r="D7" s="19"/>
      <c r="E7" s="26"/>
      <c r="F7" s="19"/>
      <c r="G7" s="19"/>
      <c r="H7" s="19"/>
      <c r="I7" s="19"/>
      <c r="J7" s="19"/>
      <c r="K7" s="23">
        <f t="shared" si="0"/>
        <v>0</v>
      </c>
    </row>
    <row r="8" spans="1:11" ht="12" customHeight="1">
      <c r="A8" s="20" t="s">
        <v>118</v>
      </c>
      <c r="B8" s="20"/>
      <c r="C8" s="19"/>
      <c r="D8" s="19"/>
      <c r="E8" s="19"/>
      <c r="F8" s="19"/>
      <c r="G8" s="19"/>
      <c r="H8" s="19"/>
      <c r="I8" s="19"/>
      <c r="J8" s="19"/>
      <c r="K8" s="23">
        <f t="shared" si="0"/>
        <v>0</v>
      </c>
    </row>
    <row r="9" spans="1:11" ht="14.25" customHeight="1">
      <c r="A9" s="20" t="s">
        <v>122</v>
      </c>
      <c r="B9" s="20"/>
      <c r="C9" s="19"/>
      <c r="D9" s="19"/>
      <c r="E9" s="19"/>
      <c r="F9" s="19"/>
      <c r="G9" s="19"/>
      <c r="H9" s="19"/>
      <c r="I9" s="19"/>
      <c r="J9" s="19"/>
      <c r="K9" s="23">
        <f t="shared" si="0"/>
        <v>0</v>
      </c>
    </row>
    <row r="10" spans="1:11" ht="13.5" customHeight="1">
      <c r="A10" s="20" t="s">
        <v>120</v>
      </c>
      <c r="B10" s="20"/>
      <c r="C10" s="26"/>
      <c r="D10" s="26"/>
      <c r="E10" s="26"/>
      <c r="F10" s="26"/>
      <c r="G10" s="26"/>
      <c r="H10" s="26"/>
      <c r="I10" s="26"/>
      <c r="J10" s="26"/>
      <c r="K10" s="23">
        <f t="shared" si="0"/>
        <v>0</v>
      </c>
    </row>
    <row r="11" spans="1:11" ht="15" customHeight="1">
      <c r="A11" s="20" t="s">
        <v>121</v>
      </c>
      <c r="B11" s="20"/>
      <c r="C11" s="26"/>
      <c r="D11" s="26">
        <v>1478</v>
      </c>
      <c r="E11" s="26"/>
      <c r="F11" s="26"/>
      <c r="G11" s="26"/>
      <c r="H11" s="26"/>
      <c r="I11" s="26"/>
      <c r="J11" s="26"/>
      <c r="K11" s="23">
        <f t="shared" si="0"/>
        <v>1478</v>
      </c>
    </row>
    <row r="12" spans="1:11" ht="15.75" customHeight="1">
      <c r="A12" s="21" t="s">
        <v>149</v>
      </c>
      <c r="B12" s="33"/>
      <c r="C12" s="32">
        <f>SUM(C5:C11)</f>
        <v>500</v>
      </c>
      <c r="D12" s="32">
        <f aca="true" t="shared" si="1" ref="D12:I12">SUM(D5:D11)</f>
        <v>7017</v>
      </c>
      <c r="E12" s="32">
        <f t="shared" si="1"/>
        <v>348</v>
      </c>
      <c r="F12" s="32">
        <f t="shared" si="1"/>
        <v>0</v>
      </c>
      <c r="G12" s="32">
        <f t="shared" si="1"/>
        <v>0</v>
      </c>
      <c r="H12" s="32">
        <f t="shared" si="1"/>
        <v>0</v>
      </c>
      <c r="I12" s="32">
        <f t="shared" si="1"/>
        <v>0</v>
      </c>
      <c r="J12" s="32"/>
      <c r="K12" s="23">
        <f t="shared" si="0"/>
        <v>7865</v>
      </c>
    </row>
    <row r="13" spans="1:11" ht="15.75" customHeight="1">
      <c r="A13" s="21"/>
      <c r="B13" s="22"/>
      <c r="C13" s="19"/>
      <c r="D13" s="19"/>
      <c r="E13" s="19"/>
      <c r="F13" s="19"/>
      <c r="G13" s="19"/>
      <c r="H13" s="19"/>
      <c r="I13" s="19"/>
      <c r="J13" s="19"/>
      <c r="K13" s="23"/>
    </row>
    <row r="14" spans="1:11" ht="17.25" customHeight="1">
      <c r="A14" s="21" t="s">
        <v>150</v>
      </c>
      <c r="B14" s="22"/>
      <c r="C14" s="34">
        <v>1482</v>
      </c>
      <c r="D14" s="34">
        <v>5476</v>
      </c>
      <c r="E14" s="34">
        <v>348</v>
      </c>
      <c r="F14" s="34">
        <v>0</v>
      </c>
      <c r="G14" s="34">
        <v>0</v>
      </c>
      <c r="H14" s="34">
        <v>0</v>
      </c>
      <c r="I14" s="34">
        <v>0</v>
      </c>
      <c r="J14" s="34"/>
      <c r="K14" s="23">
        <f aca="true" t="shared" si="2" ref="K14:K21">SUM(C14:J14)</f>
        <v>7306</v>
      </c>
    </row>
    <row r="15" spans="1:11" ht="14.25" customHeight="1">
      <c r="A15" s="24" t="s">
        <v>116</v>
      </c>
      <c r="B15" s="19"/>
      <c r="C15" s="19"/>
      <c r="D15" s="19"/>
      <c r="E15" s="19"/>
      <c r="F15" s="19"/>
      <c r="G15" s="19"/>
      <c r="H15" s="19"/>
      <c r="I15" s="19"/>
      <c r="J15" s="19"/>
      <c r="K15" s="23">
        <f t="shared" si="2"/>
        <v>0</v>
      </c>
    </row>
    <row r="16" spans="1:11" ht="12.75" customHeight="1">
      <c r="A16" s="20" t="s">
        <v>117</v>
      </c>
      <c r="B16" s="19"/>
      <c r="C16" s="19"/>
      <c r="D16" s="19"/>
      <c r="E16" s="26"/>
      <c r="F16" s="19"/>
      <c r="G16" s="19"/>
      <c r="H16" s="19"/>
      <c r="I16" s="19"/>
      <c r="J16" s="19"/>
      <c r="K16" s="23">
        <f t="shared" si="2"/>
        <v>0</v>
      </c>
    </row>
    <row r="17" spans="1:11" ht="12" customHeight="1">
      <c r="A17" s="20" t="s">
        <v>118</v>
      </c>
      <c r="B17" s="19"/>
      <c r="C17" s="19"/>
      <c r="D17" s="19"/>
      <c r="E17" s="19"/>
      <c r="F17" s="19"/>
      <c r="G17" s="19"/>
      <c r="H17" s="19"/>
      <c r="I17" s="19"/>
      <c r="J17" s="19"/>
      <c r="K17" s="23">
        <f t="shared" si="2"/>
        <v>0</v>
      </c>
    </row>
    <row r="18" spans="1:11" ht="17.25" customHeight="1">
      <c r="A18" s="27" t="s">
        <v>122</v>
      </c>
      <c r="B18" s="19"/>
      <c r="C18" s="19"/>
      <c r="D18" s="19"/>
      <c r="E18" s="19"/>
      <c r="F18" s="19"/>
      <c r="G18" s="19"/>
      <c r="H18" s="19"/>
      <c r="I18" s="19"/>
      <c r="J18" s="19"/>
      <c r="K18" s="23">
        <f t="shared" si="2"/>
        <v>0</v>
      </c>
    </row>
    <row r="19" spans="1:11" ht="15" customHeight="1">
      <c r="A19" s="20" t="s">
        <v>120</v>
      </c>
      <c r="B19" s="28"/>
      <c r="C19" s="26"/>
      <c r="D19" s="26"/>
      <c r="E19" s="26"/>
      <c r="F19" s="26"/>
      <c r="G19" s="26"/>
      <c r="H19" s="26"/>
      <c r="I19" s="26"/>
      <c r="J19" s="26"/>
      <c r="K19" s="23">
        <f t="shared" si="2"/>
        <v>0</v>
      </c>
    </row>
    <row r="20" spans="1:11" ht="12.75" customHeight="1">
      <c r="A20" s="20" t="s">
        <v>121</v>
      </c>
      <c r="B20" s="29"/>
      <c r="C20" s="26"/>
      <c r="D20" s="26">
        <v>1495</v>
      </c>
      <c r="E20" s="26"/>
      <c r="F20" s="26"/>
      <c r="G20" s="26"/>
      <c r="H20" s="26"/>
      <c r="I20" s="26"/>
      <c r="J20" s="26"/>
      <c r="K20" s="23">
        <f t="shared" si="2"/>
        <v>1495</v>
      </c>
    </row>
    <row r="21" spans="1:11" ht="12.75" customHeight="1">
      <c r="A21" s="30" t="s">
        <v>151</v>
      </c>
      <c r="B21" s="31"/>
      <c r="C21" s="32">
        <f>SUM(C14:C20)</f>
        <v>1482</v>
      </c>
      <c r="D21" s="32">
        <f aca="true" t="shared" si="3" ref="D21:I21">SUM(D14:D20)</f>
        <v>6971</v>
      </c>
      <c r="E21" s="32">
        <f t="shared" si="3"/>
        <v>348</v>
      </c>
      <c r="F21" s="32">
        <f t="shared" si="3"/>
        <v>0</v>
      </c>
      <c r="G21" s="32">
        <f t="shared" si="3"/>
        <v>0</v>
      </c>
      <c r="H21" s="32">
        <f t="shared" si="3"/>
        <v>0</v>
      </c>
      <c r="I21" s="32">
        <f t="shared" si="3"/>
        <v>0</v>
      </c>
      <c r="J21" s="32"/>
      <c r="K21" s="23">
        <f t="shared" si="2"/>
        <v>8801</v>
      </c>
    </row>
    <row r="22" spans="1:11" ht="12.75" customHeight="1">
      <c r="A22" s="62"/>
      <c r="B22" s="63"/>
      <c r="C22" s="64"/>
      <c r="D22" s="64"/>
      <c r="E22" s="64"/>
      <c r="F22" s="64"/>
      <c r="G22" s="64"/>
      <c r="H22" s="64"/>
      <c r="I22" s="64"/>
      <c r="J22" s="64"/>
      <c r="K22" s="65"/>
    </row>
    <row r="23" spans="1:11" ht="12.75" customHeight="1">
      <c r="A23" s="62"/>
      <c r="B23" s="63"/>
      <c r="C23" s="64"/>
      <c r="D23" s="64"/>
      <c r="E23" s="64"/>
      <c r="F23" s="64"/>
      <c r="G23" s="64"/>
      <c r="H23" s="64"/>
      <c r="I23" s="64"/>
      <c r="J23" s="64"/>
      <c r="K23" s="65"/>
    </row>
    <row r="24" spans="1:7" s="67" customFormat="1" ht="15.75">
      <c r="A24" s="66" t="s">
        <v>110</v>
      </c>
      <c r="B24" s="68"/>
      <c r="E24" s="106" t="s">
        <v>30</v>
      </c>
      <c r="F24" s="106"/>
      <c r="G24" s="106"/>
    </row>
    <row r="25" spans="1:7" s="67" customFormat="1" ht="15.75">
      <c r="A25" s="66" t="s">
        <v>138</v>
      </c>
      <c r="B25" s="68"/>
      <c r="E25" s="69" t="s">
        <v>139</v>
      </c>
      <c r="G25" s="69"/>
    </row>
    <row r="26" spans="1:2" s="67" customFormat="1" ht="10.5" customHeight="1">
      <c r="A26" s="66"/>
      <c r="B26" s="68"/>
    </row>
    <row r="27" spans="1:2" ht="15.75">
      <c r="A27" s="18"/>
      <c r="B27" s="18"/>
    </row>
  </sheetData>
  <sheetProtection/>
  <mergeCells count="2">
    <mergeCell ref="A3:K3"/>
    <mergeCell ref="E24:G24"/>
  </mergeCells>
  <printOptions horizontalCentered="1"/>
  <pageMargins left="0.5511811023622047" right="0.35433070866141736" top="0.3937007874015748" bottom="0.3937007874015748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</dc:creator>
  <cp:keywords/>
  <dc:description/>
  <cp:lastModifiedBy>Kris</cp:lastModifiedBy>
  <cp:lastPrinted>2012-03-27T10:25:07Z</cp:lastPrinted>
  <dcterms:created xsi:type="dcterms:W3CDTF">2005-06-08T08:29:37Z</dcterms:created>
  <dcterms:modified xsi:type="dcterms:W3CDTF">2012-05-03T16:49:22Z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AdHocReviewCycle">
    <vt:i4>-1936120399</vt:i4>
  </property>
  <property fmtid="{D5CDD505-2E9C-101B-9397-08002B2CF9AE}" pid="4" name="_NewReviewCyc">
    <vt:lpwstr/>
  </property>
  <property fmtid="{D5CDD505-2E9C-101B-9397-08002B2CF9AE}" pid="5" name="_EmailSubje">
    <vt:lpwstr>Protokoli.pdf</vt:lpwstr>
  </property>
  <property fmtid="{D5CDD505-2E9C-101B-9397-08002B2CF9AE}" pid="6" name="_AuthorEma">
    <vt:lpwstr>k.tahchiev@speedy.bg</vt:lpwstr>
  </property>
  <property fmtid="{D5CDD505-2E9C-101B-9397-08002B2CF9AE}" pid="7" name="_AuthorEmailDisplayNa">
    <vt:lpwstr>Красимир Тахчиев</vt:lpwstr>
  </property>
</Properties>
</file>