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9480" windowHeight="4665" activeTab="0"/>
  </bookViews>
  <sheets>
    <sheet name="Balans" sheetId="1" r:id="rId1"/>
    <sheet name="OPR" sheetId="2" r:id="rId2"/>
    <sheet name="OPP" sheetId="3" r:id="rId3"/>
    <sheet name="SK" sheetId="4" r:id="rId4"/>
  </sheets>
  <definedNames/>
  <calcPr fullCalcOnLoad="1"/>
</workbook>
</file>

<file path=xl/sharedStrings.xml><?xml version="1.0" encoding="utf-8"?>
<sst xmlns="http://schemas.openxmlformats.org/spreadsheetml/2006/main" count="198" uniqueCount="154">
  <si>
    <t>АКТИВИ</t>
  </si>
  <si>
    <t>Нетекущи активи</t>
  </si>
  <si>
    <t>Пари и парични еквиваленти</t>
  </si>
  <si>
    <t>Капитал и резерви</t>
  </si>
  <si>
    <t>Натрупана печалба/загуба</t>
  </si>
  <si>
    <t>Текуща печалба/загуба</t>
  </si>
  <si>
    <t>Нетекущи пасиви</t>
  </si>
  <si>
    <t>Задължения за пенсии</t>
  </si>
  <si>
    <t>Текущи пасиви</t>
  </si>
  <si>
    <t>Краткосрочни заеми</t>
  </si>
  <si>
    <t>Текущ дял от лихвени заеми</t>
  </si>
  <si>
    <t>Нетекущи лихвени заеми</t>
  </si>
  <si>
    <t>Други дългосрочни задължения</t>
  </si>
  <si>
    <t>Инвестиционни имоти</t>
  </si>
  <si>
    <t>СОБСТВЕН КАПИТАЛ И ПАСИВИ</t>
  </si>
  <si>
    <t>Пасиви по отсрочени данъци</t>
  </si>
  <si>
    <t>Активи по отсрочени данъци</t>
  </si>
  <si>
    <t>Прил.</t>
  </si>
  <si>
    <t xml:space="preserve">                                                                                     _______________________________________</t>
  </si>
  <si>
    <t>__________________________________________</t>
  </si>
  <si>
    <t>Сума на активите</t>
  </si>
  <si>
    <t>_______________________________________</t>
  </si>
  <si>
    <t>________________________________________</t>
  </si>
  <si>
    <t>_________________________________________</t>
  </si>
  <si>
    <t>____________________________________</t>
  </si>
  <si>
    <t>Сума на пасивите</t>
  </si>
  <si>
    <t>Общо собствен капитал и пасиви</t>
  </si>
  <si>
    <t>____________________________</t>
  </si>
  <si>
    <t>__________________________</t>
  </si>
  <si>
    <t>Надежда Павлова</t>
  </si>
  <si>
    <t>Главен счетоводител</t>
  </si>
  <si>
    <t xml:space="preserve">Дългосрочни вземания </t>
  </si>
  <si>
    <t xml:space="preserve">Нематериални дълготрайни активи </t>
  </si>
  <si>
    <t>___________________________________</t>
  </si>
  <si>
    <t>(всички суми са посочени в хиляди лева)</t>
  </si>
  <si>
    <t xml:space="preserve">Имоти, машини, съоръжения и оборудване </t>
  </si>
  <si>
    <t>Стоково-материални запаси</t>
  </si>
  <si>
    <t>Търговски и други вземания</t>
  </si>
  <si>
    <t>Търговски и други задължения</t>
  </si>
  <si>
    <t xml:space="preserve">Провизии </t>
  </si>
  <si>
    <t>Преоценъчни резерви</t>
  </si>
  <si>
    <t>Други резерви</t>
  </si>
  <si>
    <t>Инвестиции в дъщерни предприятия</t>
  </si>
  <si>
    <t>Инвестиции в асоциирани предприятия</t>
  </si>
  <si>
    <t>Инвестиции в смесени предприятия</t>
  </si>
  <si>
    <t>Ценни книжа държани до падеж</t>
  </si>
  <si>
    <t>Основен капитал</t>
  </si>
  <si>
    <t>Текущи активи</t>
  </si>
  <si>
    <t>Репутация</t>
  </si>
  <si>
    <t>Изп. Директор :</t>
  </si>
  <si>
    <t>Незавършено производство</t>
  </si>
  <si>
    <t xml:space="preserve">Нетни приходи от продажба </t>
  </si>
  <si>
    <t>Други приходи от дейността</t>
  </si>
  <si>
    <t>Общо приходи от основна дейност</t>
  </si>
  <si>
    <t>Промени в наличността  на готовата продукция и незавършено производство</t>
  </si>
  <si>
    <t>Балансова стойност на продадени материални запаси</t>
  </si>
  <si>
    <t>Разходи за материали</t>
  </si>
  <si>
    <t>Разходи за въшни услуги</t>
  </si>
  <si>
    <t>Разходи за амортизация</t>
  </si>
  <si>
    <t>Разходи за персонала</t>
  </si>
  <si>
    <t xml:space="preserve">Други разходи за дейността </t>
  </si>
  <si>
    <t>_____________________________</t>
  </si>
  <si>
    <t>Общо разходи за основна дейност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</si>
  <si>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</si>
  <si>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</si>
  <si>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</si>
  <si>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финансиране</t>
  </si>
  <si>
    <t>ПЕЧАЛБА ПРЕДИ ОБЛАГАНЕ С ДАНЪЦИ:</t>
  </si>
  <si>
    <t>Текущ данък върху печалбата</t>
  </si>
  <si>
    <t>Отсрочен данък</t>
  </si>
  <si>
    <t>Общо разход за данък</t>
  </si>
  <si>
    <t>ПЕЧАЛБА СЛЕД ОБЛАГАНЕ С ДАНЪЦИ:</t>
  </si>
  <si>
    <t>Изп. Директор</t>
  </si>
  <si>
    <t>_______________________</t>
  </si>
  <si>
    <t>Парични потоци от основна дейност</t>
  </si>
  <si>
    <t>Постъпления от клиенти и други</t>
  </si>
  <si>
    <t>Плащания на доставчици и други</t>
  </si>
  <si>
    <t>Плащания свързани с персонала</t>
  </si>
  <si>
    <t>Парични наличности, получени от осн.дейност</t>
  </si>
  <si>
    <t>Платени лихви</t>
  </si>
  <si>
    <t>Получени лихви</t>
  </si>
  <si>
    <t>Парични потоци от полож. и отриц.валутни курсови разлики</t>
  </si>
  <si>
    <t>Постъпления от изплащане на щети</t>
  </si>
  <si>
    <t>Нетни парични наличности от основна дейност:</t>
  </si>
  <si>
    <t>______________________</t>
  </si>
  <si>
    <t>Парични потоци от инвестиционна дейност</t>
  </si>
  <si>
    <t>Придобиване на дъщерно предприятие</t>
  </si>
  <si>
    <t>Закупуване на недв.имоти, машини, оборудв.и съор.;</t>
  </si>
  <si>
    <t>Постъпл.от прод.на имоти,маш.оборудв.и съор.</t>
  </si>
  <si>
    <t>Изплатени лихви</t>
  </si>
  <si>
    <t>Парични потоци свързани с краткосрочни финансови активи</t>
  </si>
  <si>
    <t>Получени дивиденти</t>
  </si>
  <si>
    <t>Други парични потоци от инвестиционна дейност</t>
  </si>
  <si>
    <t>Нетни парични наличности от инвест. дейност:</t>
  </si>
  <si>
    <t>Парични потоци от финансова дейност</t>
  </si>
  <si>
    <t>Постъпления от емитиран дялов капитал</t>
  </si>
  <si>
    <t>Постъпления от заеми</t>
  </si>
  <si>
    <t>Плащания по кредити</t>
  </si>
  <si>
    <t>Изплащане на задължения по финансов лизинг</t>
  </si>
  <si>
    <t>Изплатени дивиденти</t>
  </si>
  <si>
    <t>Постъпления от краткосрочни финансови активи</t>
  </si>
  <si>
    <t>Придобиване на краткосрочни финансови активи</t>
  </si>
  <si>
    <t>Постъпления от финансиране</t>
  </si>
  <si>
    <t>Други парични потоци от финансова дейност</t>
  </si>
  <si>
    <t>___________________________</t>
  </si>
  <si>
    <t>Нетни парични наличности от финанс. дейност:</t>
  </si>
  <si>
    <t>________________________</t>
  </si>
  <si>
    <t>Нетно увеличение на паричните наличн.и еквивал:</t>
  </si>
  <si>
    <t>Парични наличности и еквив.към нач. на периода:</t>
  </si>
  <si>
    <t>Парични наличности и еквив.към края на периода:</t>
  </si>
  <si>
    <t>Изпълнителен директор</t>
  </si>
  <si>
    <t>_____________________________________________________</t>
  </si>
  <si>
    <t>(всички суми са в хиляди лева)</t>
  </si>
  <si>
    <t>Дялов капитал</t>
  </si>
  <si>
    <t>Общи резерви</t>
  </si>
  <si>
    <t>Общо</t>
  </si>
  <si>
    <t>Изменения за сметка на собствениците</t>
  </si>
  <si>
    <t xml:space="preserve">    увеличение</t>
  </si>
  <si>
    <t xml:space="preserve">    намаление</t>
  </si>
  <si>
    <t>ДРУГ ВСЕОБХВАТЕН ДОХОД</t>
  </si>
  <si>
    <t>Прехвърляния в неразпределена печалба</t>
  </si>
  <si>
    <t>Сума на всеобхватния доход</t>
  </si>
  <si>
    <t>Разпределение на дивиденти</t>
  </si>
  <si>
    <t xml:space="preserve">Неразпред. печалби </t>
  </si>
  <si>
    <t>Преоценъч. резерв финанс. активи</t>
  </si>
  <si>
    <t>Преоцен. резерв МСС 21</t>
  </si>
  <si>
    <t>Преоцен. резерв МСС 16,38</t>
  </si>
  <si>
    <t>Актюерски печалби  и загуби МСС 19</t>
  </si>
  <si>
    <t>Хеджиране на парични потоци</t>
  </si>
  <si>
    <t>Резерв от последващи оценки по МСС 16 и 38</t>
  </si>
  <si>
    <t>Резерв от последващи оценки по МСС 21</t>
  </si>
  <si>
    <t>Резерв от последващи оценки на финансови активи</t>
  </si>
  <si>
    <t>Актюерски печалби и загуби по МСС 19</t>
  </si>
  <si>
    <t xml:space="preserve">данък </t>
  </si>
  <si>
    <t>Общо друг всеобхватен доход</t>
  </si>
  <si>
    <t>Финансирания</t>
  </si>
  <si>
    <t>СПИДИ АД</t>
  </si>
  <si>
    <t xml:space="preserve">                               СПИДИ АД</t>
  </si>
  <si>
    <t>Валери Мектупчиян</t>
  </si>
  <si>
    <t>Стефка Левиджова</t>
  </si>
  <si>
    <t>Гл. Счетоводител:</t>
  </si>
  <si>
    <t xml:space="preserve"> СПИДИ АД</t>
  </si>
  <si>
    <t>Платени данъци върху дохода/печалба, ДДС</t>
  </si>
  <si>
    <t>Условен пасив</t>
  </si>
  <si>
    <t>Баланс към 01.01.2011</t>
  </si>
  <si>
    <t>Баланс към 31.03.2011</t>
  </si>
  <si>
    <t>Салдо на 01.01.2012</t>
  </si>
  <si>
    <t>Баланс към 31.03.2012</t>
  </si>
  <si>
    <t>Краткосрочни финансови активи-РБП</t>
  </si>
  <si>
    <t>КОНСОЛИДИРАН ОТЧЕТ ЗА ВСЕОБХВАТНИЯ ДОХОД  към 31.03.2012 г.</t>
  </si>
  <si>
    <r>
      <t xml:space="preserve">КОНСОЛИДИРАН БАЛАНС </t>
    </r>
    <r>
      <rPr>
        <b/>
        <i/>
        <sz val="11"/>
        <rFont val="Times New Roman"/>
        <family val="1"/>
      </rPr>
      <t>към 31.03.2012 г</t>
    </r>
    <r>
      <rPr>
        <b/>
        <i/>
        <sz val="12"/>
        <rFont val="Times New Roman"/>
        <family val="1"/>
      </rPr>
      <t xml:space="preserve">. </t>
    </r>
  </si>
  <si>
    <t>КОНСОЛИДИРАН ОТЧЕТ ЗА ПАРИЧНИЯ ПОТОК към 31.03.2012 г.</t>
  </si>
  <si>
    <t>-2647</t>
  </si>
  <si>
    <t xml:space="preserve">КОНСОЛИДИРАН ОТЧЕТ ЗА СОБСТВЕНИЯ КАПИТАЛ към 31.03.2012 г.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</si>
</sst>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  <numFmt numFmtId="173" formatCode="0.0"/>
  </numFmts>
  <fonts count="53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22">
      <selection activeCell="G49" sqref="G49"/>
    </sheetView>
  </sheetViews>
  <sheetFormatPr defaultColWidth="9.00390625" defaultRowHeight="15.75"/>
  <cols>
    <col min="4" max="4" width="8.125" style="0" customWidth="1"/>
    <col min="5" max="5" width="0.5" style="0" hidden="1" customWidth="1"/>
    <col min="6" max="6" width="4.625" style="6" customWidth="1"/>
    <col min="7" max="7" width="10.25390625" style="10" customWidth="1"/>
  </cols>
  <sheetData>
    <row r="1" spans="2:7" s="71" customFormat="1" ht="15.75">
      <c r="B1" s="86" t="s">
        <v>136</v>
      </c>
      <c r="F1" s="84"/>
      <c r="G1" s="85"/>
    </row>
    <row r="2" spans="1:7" s="71" customFormat="1" ht="15.75">
      <c r="A2" s="93" t="s">
        <v>150</v>
      </c>
      <c r="B2" s="93"/>
      <c r="C2" s="93"/>
      <c r="D2" s="93"/>
      <c r="E2" s="93"/>
      <c r="F2" s="93"/>
      <c r="G2" s="86"/>
    </row>
    <row r="3" spans="1:7" ht="5.25" customHeight="1">
      <c r="A3" s="2"/>
      <c r="B3" s="2"/>
      <c r="C3" s="2"/>
      <c r="D3" s="2"/>
      <c r="E3" s="2"/>
      <c r="F3" s="7"/>
      <c r="G3" s="11"/>
    </row>
    <row r="4" spans="1:7" ht="15.75">
      <c r="A4" s="94" t="s">
        <v>34</v>
      </c>
      <c r="B4" s="94"/>
      <c r="C4" s="94"/>
      <c r="D4" s="94"/>
      <c r="E4" s="94"/>
      <c r="F4" s="46" t="s">
        <v>17</v>
      </c>
      <c r="G4" s="47">
        <v>2012</v>
      </c>
    </row>
    <row r="5" spans="1:7" ht="11.25" customHeight="1">
      <c r="A5" s="95" t="s">
        <v>33</v>
      </c>
      <c r="B5" s="95"/>
      <c r="C5" s="95"/>
      <c r="D5" s="95"/>
      <c r="E5" s="95"/>
      <c r="F5" s="95"/>
      <c r="G5" s="95"/>
    </row>
    <row r="6" spans="1:7" ht="15.75">
      <c r="A6" s="96" t="s">
        <v>0</v>
      </c>
      <c r="B6" s="96"/>
      <c r="C6" s="96"/>
      <c r="D6" s="96"/>
      <c r="E6" s="96"/>
      <c r="F6" s="46"/>
      <c r="G6" s="49"/>
    </row>
    <row r="7" spans="1:7" ht="15" customHeight="1">
      <c r="A7" s="97" t="s">
        <v>1</v>
      </c>
      <c r="B7" s="98"/>
      <c r="C7" s="98"/>
      <c r="D7" s="98"/>
      <c r="E7" s="98"/>
      <c r="F7" s="46"/>
      <c r="G7" s="49"/>
    </row>
    <row r="8" spans="1:7" ht="12" customHeight="1">
      <c r="A8" s="99" t="s">
        <v>35</v>
      </c>
      <c r="B8" s="99"/>
      <c r="C8" s="99"/>
      <c r="D8" s="99"/>
      <c r="E8" s="99"/>
      <c r="F8" s="54"/>
      <c r="G8" s="55">
        <v>5297</v>
      </c>
    </row>
    <row r="9" spans="1:7" ht="12" customHeight="1">
      <c r="A9" s="100" t="s">
        <v>32</v>
      </c>
      <c r="B9" s="100"/>
      <c r="C9" s="100"/>
      <c r="D9" s="100"/>
      <c r="E9" s="100"/>
      <c r="F9" s="54"/>
      <c r="G9" s="55">
        <v>1222</v>
      </c>
    </row>
    <row r="10" spans="1:7" ht="12" customHeight="1">
      <c r="A10" s="100" t="s">
        <v>42</v>
      </c>
      <c r="B10" s="100"/>
      <c r="C10" s="100"/>
      <c r="D10" s="100"/>
      <c r="E10" s="100"/>
      <c r="F10" s="54"/>
      <c r="G10" s="55">
        <v>7</v>
      </c>
    </row>
    <row r="11" spans="1:7" ht="12" customHeight="1">
      <c r="A11" s="100" t="s">
        <v>43</v>
      </c>
      <c r="B11" s="100"/>
      <c r="C11" s="100"/>
      <c r="D11" s="100"/>
      <c r="E11" s="100"/>
      <c r="F11" s="54"/>
      <c r="G11" s="55"/>
    </row>
    <row r="12" spans="1:7" ht="12" customHeight="1">
      <c r="A12" s="100" t="s">
        <v>44</v>
      </c>
      <c r="B12" s="100"/>
      <c r="C12" s="100"/>
      <c r="D12" s="100"/>
      <c r="E12" s="100"/>
      <c r="F12" s="54"/>
      <c r="G12" s="55"/>
    </row>
    <row r="13" spans="1:7" ht="12" customHeight="1">
      <c r="A13" s="100" t="s">
        <v>45</v>
      </c>
      <c r="B13" s="100"/>
      <c r="C13" s="100"/>
      <c r="D13" s="100"/>
      <c r="E13" s="100"/>
      <c r="F13" s="54"/>
      <c r="G13" s="55"/>
    </row>
    <row r="14" spans="1:7" ht="12" customHeight="1">
      <c r="A14" s="100" t="s">
        <v>13</v>
      </c>
      <c r="B14" s="100"/>
      <c r="C14" s="100"/>
      <c r="D14" s="100"/>
      <c r="E14" s="100"/>
      <c r="F14" s="54"/>
      <c r="G14" s="55"/>
    </row>
    <row r="15" spans="1:7" ht="12" customHeight="1">
      <c r="A15" s="100" t="s">
        <v>31</v>
      </c>
      <c r="B15" s="100"/>
      <c r="C15" s="100"/>
      <c r="D15" s="100"/>
      <c r="E15" s="100"/>
      <c r="F15" s="54"/>
      <c r="G15" s="55"/>
    </row>
    <row r="16" spans="1:7" ht="12" customHeight="1">
      <c r="A16" s="100" t="s">
        <v>16</v>
      </c>
      <c r="B16" s="100"/>
      <c r="C16" s="100"/>
      <c r="D16" s="100"/>
      <c r="E16" s="100"/>
      <c r="F16" s="54"/>
      <c r="G16" s="55">
        <v>173</v>
      </c>
    </row>
    <row r="17" spans="1:7" ht="12" customHeight="1">
      <c r="A17" s="100" t="s">
        <v>48</v>
      </c>
      <c r="B17" s="100"/>
      <c r="C17" s="100"/>
      <c r="D17" s="100"/>
      <c r="E17" s="100"/>
      <c r="F17" s="54"/>
      <c r="G17" s="55">
        <v>0</v>
      </c>
    </row>
    <row r="18" spans="1:7" ht="5.25" customHeight="1">
      <c r="A18" s="101" t="s">
        <v>18</v>
      </c>
      <c r="B18" s="102"/>
      <c r="C18" s="102"/>
      <c r="D18" s="102"/>
      <c r="E18" s="102"/>
      <c r="F18" s="102"/>
      <c r="G18" s="102"/>
    </row>
    <row r="19" spans="1:7" ht="15.75">
      <c r="A19" s="95"/>
      <c r="B19" s="95"/>
      <c r="C19" s="95"/>
      <c r="D19" s="95"/>
      <c r="E19" s="95"/>
      <c r="F19" s="57"/>
      <c r="G19" s="31">
        <f>G8+G9+G13+G14+G15+G17+G16+G10+G11+G12</f>
        <v>6699</v>
      </c>
    </row>
    <row r="20" spans="1:7" ht="12" customHeight="1">
      <c r="A20" s="97" t="s">
        <v>47</v>
      </c>
      <c r="B20" s="98"/>
      <c r="C20" s="98"/>
      <c r="D20" s="98"/>
      <c r="E20" s="98"/>
      <c r="F20" s="46"/>
      <c r="G20" s="49"/>
    </row>
    <row r="21" spans="1:7" ht="12" customHeight="1">
      <c r="A21" s="100" t="s">
        <v>36</v>
      </c>
      <c r="B21" s="100"/>
      <c r="C21" s="100"/>
      <c r="D21" s="100"/>
      <c r="E21" s="100"/>
      <c r="F21" s="54"/>
      <c r="G21" s="55">
        <v>564</v>
      </c>
    </row>
    <row r="22" spans="1:7" ht="12" customHeight="1">
      <c r="A22" s="100" t="s">
        <v>50</v>
      </c>
      <c r="B22" s="100"/>
      <c r="C22" s="100"/>
      <c r="D22" s="100"/>
      <c r="E22" s="56"/>
      <c r="F22" s="54"/>
      <c r="G22" s="55"/>
    </row>
    <row r="23" spans="1:7" ht="12" customHeight="1">
      <c r="A23" s="100" t="s">
        <v>37</v>
      </c>
      <c r="B23" s="100"/>
      <c r="C23" s="100"/>
      <c r="D23" s="100"/>
      <c r="E23" s="100"/>
      <c r="F23" s="54"/>
      <c r="G23" s="55">
        <v>8600</v>
      </c>
    </row>
    <row r="24" spans="1:7" ht="12" customHeight="1">
      <c r="A24" s="100" t="s">
        <v>148</v>
      </c>
      <c r="B24" s="100"/>
      <c r="C24" s="100"/>
      <c r="D24" s="100"/>
      <c r="E24" s="100"/>
      <c r="F24" s="54"/>
      <c r="G24" s="55">
        <v>294</v>
      </c>
    </row>
    <row r="25" spans="1:7" ht="12" customHeight="1">
      <c r="A25" s="100" t="s">
        <v>2</v>
      </c>
      <c r="B25" s="100"/>
      <c r="C25" s="100"/>
      <c r="D25" s="100"/>
      <c r="E25" s="100"/>
      <c r="F25" s="54"/>
      <c r="G25" s="55">
        <v>2345</v>
      </c>
    </row>
    <row r="26" spans="1:7" ht="12.75" customHeight="1" hidden="1">
      <c r="A26" s="107"/>
      <c r="B26" s="107"/>
      <c r="C26" s="107"/>
      <c r="D26" s="107"/>
      <c r="E26" s="107"/>
      <c r="F26" s="58"/>
      <c r="G26" s="59"/>
    </row>
    <row r="27" spans="1:7" ht="15.75">
      <c r="A27" s="95"/>
      <c r="B27" s="95"/>
      <c r="C27" s="95"/>
      <c r="D27" s="95"/>
      <c r="E27" s="95"/>
      <c r="F27" s="57"/>
      <c r="G27" s="31">
        <f>G21+G22+G23+G24+G25+G26</f>
        <v>11803</v>
      </c>
    </row>
    <row r="28" spans="1:7" ht="7.5" customHeight="1">
      <c r="A28" s="95" t="s">
        <v>21</v>
      </c>
      <c r="B28" s="102"/>
      <c r="C28" s="102"/>
      <c r="D28" s="102"/>
      <c r="E28" s="102"/>
      <c r="F28" s="102"/>
      <c r="G28" s="102"/>
    </row>
    <row r="29" spans="1:7" ht="15.75">
      <c r="A29" s="96" t="s">
        <v>20</v>
      </c>
      <c r="B29" s="96"/>
      <c r="C29" s="96"/>
      <c r="D29" s="96"/>
      <c r="E29" s="96"/>
      <c r="F29" s="46"/>
      <c r="G29" s="38">
        <f>G19+G27</f>
        <v>18502</v>
      </c>
    </row>
    <row r="30" spans="1:7" ht="15.75">
      <c r="A30" s="103" t="s">
        <v>14</v>
      </c>
      <c r="B30" s="103"/>
      <c r="C30" s="103"/>
      <c r="D30" s="103"/>
      <c r="E30" s="103"/>
      <c r="F30" s="1"/>
      <c r="G30" s="9"/>
    </row>
    <row r="31" spans="1:7" ht="15.75">
      <c r="A31" s="97" t="s">
        <v>3</v>
      </c>
      <c r="B31" s="104"/>
      <c r="C31" s="104"/>
      <c r="D31" s="104"/>
      <c r="E31" s="104"/>
      <c r="F31" s="46"/>
      <c r="G31" s="49"/>
    </row>
    <row r="32" spans="1:7" ht="12" customHeight="1">
      <c r="A32" s="100" t="s">
        <v>46</v>
      </c>
      <c r="B32" s="100"/>
      <c r="C32" s="100"/>
      <c r="D32" s="100"/>
      <c r="E32" s="100"/>
      <c r="F32" s="54"/>
      <c r="G32" s="55">
        <v>1482</v>
      </c>
    </row>
    <row r="33" spans="1:7" ht="12" customHeight="1">
      <c r="A33" s="100" t="s">
        <v>40</v>
      </c>
      <c r="B33" s="100"/>
      <c r="C33" s="100"/>
      <c r="D33" s="100"/>
      <c r="E33" s="100"/>
      <c r="F33" s="54"/>
      <c r="G33" s="55"/>
    </row>
    <row r="34" spans="1:7" ht="13.5" customHeight="1">
      <c r="A34" s="100" t="s">
        <v>41</v>
      </c>
      <c r="B34" s="100"/>
      <c r="C34" s="100"/>
      <c r="D34" s="100"/>
      <c r="E34" s="100"/>
      <c r="F34" s="54"/>
      <c r="G34" s="55">
        <v>348</v>
      </c>
    </row>
    <row r="35" spans="1:7" ht="12" customHeight="1">
      <c r="A35" s="100" t="s">
        <v>4</v>
      </c>
      <c r="B35" s="100"/>
      <c r="C35" s="100"/>
      <c r="D35" s="100"/>
      <c r="E35" s="100"/>
      <c r="F35" s="54"/>
      <c r="G35" s="55">
        <v>6556</v>
      </c>
    </row>
    <row r="36" spans="1:7" ht="12" customHeight="1">
      <c r="A36" s="100" t="s">
        <v>5</v>
      </c>
      <c r="B36" s="100"/>
      <c r="C36" s="100"/>
      <c r="D36" s="100"/>
      <c r="E36" s="100"/>
      <c r="F36" s="54"/>
      <c r="G36" s="55">
        <v>1116</v>
      </c>
    </row>
    <row r="37" spans="1:7" ht="4.5" customHeight="1">
      <c r="A37" s="105" t="s">
        <v>22</v>
      </c>
      <c r="B37" s="106"/>
      <c r="C37" s="106"/>
      <c r="D37" s="106"/>
      <c r="E37" s="106"/>
      <c r="F37" s="106"/>
      <c r="G37" s="106"/>
    </row>
    <row r="38" spans="1:7" ht="15.75">
      <c r="A38" s="106"/>
      <c r="B38" s="106"/>
      <c r="C38" s="106"/>
      <c r="D38" s="106"/>
      <c r="E38" s="106"/>
      <c r="F38" s="57"/>
      <c r="G38" s="31">
        <f>G32+G33+G35+G36+G34</f>
        <v>9502</v>
      </c>
    </row>
    <row r="39" spans="1:7" ht="15.75">
      <c r="A39" s="97" t="s">
        <v>6</v>
      </c>
      <c r="B39" s="104"/>
      <c r="C39" s="104"/>
      <c r="D39" s="104"/>
      <c r="E39" s="104"/>
      <c r="F39" s="46"/>
      <c r="G39" s="49"/>
    </row>
    <row r="40" spans="1:7" ht="12" customHeight="1">
      <c r="A40" s="100" t="s">
        <v>11</v>
      </c>
      <c r="B40" s="100"/>
      <c r="C40" s="100"/>
      <c r="D40" s="100"/>
      <c r="E40" s="100"/>
      <c r="F40" s="54"/>
      <c r="G40" s="55"/>
    </row>
    <row r="41" spans="1:7" ht="13.5" customHeight="1">
      <c r="A41" s="100" t="s">
        <v>15</v>
      </c>
      <c r="B41" s="100"/>
      <c r="C41" s="100"/>
      <c r="D41" s="100"/>
      <c r="E41" s="100"/>
      <c r="F41" s="54"/>
      <c r="G41" s="55"/>
    </row>
    <row r="42" spans="1:7" ht="12" customHeight="1">
      <c r="A42" s="100" t="s">
        <v>7</v>
      </c>
      <c r="B42" s="100"/>
      <c r="C42" s="100"/>
      <c r="D42" s="100"/>
      <c r="E42" s="100"/>
      <c r="F42" s="54"/>
      <c r="G42" s="55"/>
    </row>
    <row r="43" spans="1:7" ht="12" customHeight="1">
      <c r="A43" s="100" t="s">
        <v>12</v>
      </c>
      <c r="B43" s="100"/>
      <c r="C43" s="100"/>
      <c r="D43" s="100"/>
      <c r="E43" s="100"/>
      <c r="F43" s="54"/>
      <c r="G43" s="55">
        <v>2146</v>
      </c>
    </row>
    <row r="44" spans="1:7" ht="12" customHeight="1">
      <c r="A44" s="100" t="s">
        <v>135</v>
      </c>
      <c r="B44" s="100"/>
      <c r="C44" s="100"/>
      <c r="D44" s="100"/>
      <c r="E44" s="100"/>
      <c r="F44" s="54"/>
      <c r="G44" s="55"/>
    </row>
    <row r="45" spans="1:7" ht="4.5" customHeight="1">
      <c r="A45" s="105" t="s">
        <v>19</v>
      </c>
      <c r="B45" s="106"/>
      <c r="C45" s="106"/>
      <c r="D45" s="106"/>
      <c r="E45" s="106"/>
      <c r="F45" s="106"/>
      <c r="G45" s="106"/>
    </row>
    <row r="46" spans="1:7" ht="15.75">
      <c r="A46" s="106"/>
      <c r="B46" s="106"/>
      <c r="C46" s="106"/>
      <c r="D46" s="106"/>
      <c r="E46" s="106"/>
      <c r="F46" s="57"/>
      <c r="G46" s="31">
        <f>SUM(G40:G44)</f>
        <v>2146</v>
      </c>
    </row>
    <row r="47" spans="1:7" ht="15.75">
      <c r="A47" s="97" t="s">
        <v>8</v>
      </c>
      <c r="B47" s="104"/>
      <c r="C47" s="104"/>
      <c r="D47" s="104"/>
      <c r="E47" s="104"/>
      <c r="F47" s="46"/>
      <c r="G47" s="49"/>
    </row>
    <row r="48" spans="1:7" ht="12" customHeight="1">
      <c r="A48" s="100" t="s">
        <v>38</v>
      </c>
      <c r="B48" s="100"/>
      <c r="C48" s="100"/>
      <c r="D48" s="100"/>
      <c r="E48" s="100"/>
      <c r="F48" s="54"/>
      <c r="G48" s="55">
        <v>6854</v>
      </c>
    </row>
    <row r="49" spans="1:7" ht="13.5" customHeight="1">
      <c r="A49" s="100" t="s">
        <v>9</v>
      </c>
      <c r="B49" s="100"/>
      <c r="C49" s="100"/>
      <c r="D49" s="100"/>
      <c r="E49" s="100"/>
      <c r="F49" s="54"/>
      <c r="G49" s="55"/>
    </row>
    <row r="50" spans="1:7" ht="12" customHeight="1">
      <c r="A50" s="100" t="s">
        <v>10</v>
      </c>
      <c r="B50" s="100"/>
      <c r="C50" s="100"/>
      <c r="D50" s="100"/>
      <c r="E50" s="100"/>
      <c r="F50" s="54"/>
      <c r="G50" s="55"/>
    </row>
    <row r="51" spans="1:7" ht="12" customHeight="1">
      <c r="A51" s="100" t="s">
        <v>39</v>
      </c>
      <c r="B51" s="100"/>
      <c r="C51" s="100"/>
      <c r="D51" s="100"/>
      <c r="E51" s="100"/>
      <c r="F51" s="54"/>
      <c r="G51" s="55"/>
    </row>
    <row r="52" spans="1:7" ht="14.25" customHeight="1">
      <c r="A52" s="100" t="s">
        <v>135</v>
      </c>
      <c r="B52" s="100"/>
      <c r="C52" s="100"/>
      <c r="D52" s="100"/>
      <c r="E52" s="100"/>
      <c r="F52" s="54"/>
      <c r="G52" s="55"/>
    </row>
    <row r="53" spans="1:7" ht="4.5" customHeight="1">
      <c r="A53" s="95" t="s">
        <v>23</v>
      </c>
      <c r="B53" s="106"/>
      <c r="C53" s="106"/>
      <c r="D53" s="106"/>
      <c r="E53" s="106"/>
      <c r="F53" s="106"/>
      <c r="G53" s="106"/>
    </row>
    <row r="54" spans="1:7" ht="15.75">
      <c r="A54" s="106"/>
      <c r="B54" s="106"/>
      <c r="C54" s="106"/>
      <c r="D54" s="106"/>
      <c r="E54" s="106"/>
      <c r="F54" s="57"/>
      <c r="G54" s="31">
        <f>G48+G49+G50+G51+G52</f>
        <v>6854</v>
      </c>
    </row>
    <row r="55" spans="1:7" ht="3" customHeight="1">
      <c r="A55" s="106" t="s">
        <v>24</v>
      </c>
      <c r="B55" s="102"/>
      <c r="C55" s="102"/>
      <c r="D55" s="102"/>
      <c r="E55" s="102"/>
      <c r="F55" s="102"/>
      <c r="G55" s="102"/>
    </row>
    <row r="56" spans="1:7" ht="15.75">
      <c r="A56" s="96" t="s">
        <v>25</v>
      </c>
      <c r="B56" s="96"/>
      <c r="C56" s="96"/>
      <c r="D56" s="96"/>
      <c r="E56" s="96"/>
      <c r="F56" s="96"/>
      <c r="G56" s="31">
        <f>G46+G54</f>
        <v>9000</v>
      </c>
    </row>
    <row r="57" spans="1:7" ht="4.5" customHeight="1">
      <c r="A57" s="105" t="s">
        <v>22</v>
      </c>
      <c r="B57" s="102"/>
      <c r="C57" s="102"/>
      <c r="D57" s="102"/>
      <c r="E57" s="102"/>
      <c r="F57" s="102"/>
      <c r="G57" s="102"/>
    </row>
    <row r="58" spans="1:7" ht="15.75">
      <c r="A58" s="96" t="s">
        <v>26</v>
      </c>
      <c r="B58" s="96"/>
      <c r="C58" s="96"/>
      <c r="D58" s="96"/>
      <c r="E58" s="96"/>
      <c r="F58" s="46"/>
      <c r="G58" s="31">
        <f>G38+G46+G54</f>
        <v>18502</v>
      </c>
    </row>
    <row r="59" spans="1:7" ht="15.75">
      <c r="A59" s="108" t="s">
        <v>143</v>
      </c>
      <c r="B59" s="108"/>
      <c r="C59" s="108"/>
      <c r="D59" s="108"/>
      <c r="E59" s="108"/>
      <c r="F59" s="91"/>
      <c r="G59" s="92">
        <v>11</v>
      </c>
    </row>
    <row r="60" spans="1:7" ht="6.75" customHeight="1">
      <c r="A60" s="105" t="s">
        <v>22</v>
      </c>
      <c r="B60" s="105"/>
      <c r="C60" s="105"/>
      <c r="D60" s="105"/>
      <c r="E60" s="105"/>
      <c r="F60" s="105"/>
      <c r="G60" s="105"/>
    </row>
    <row r="61" spans="1:7" ht="6.75" customHeight="1">
      <c r="A61" s="67"/>
      <c r="B61" s="67"/>
      <c r="C61" s="67"/>
      <c r="D61" s="67"/>
      <c r="E61" s="67"/>
      <c r="F61" s="67"/>
      <c r="G61" s="67"/>
    </row>
    <row r="62" spans="1:7" ht="10.5" customHeight="1">
      <c r="A62" s="4"/>
      <c r="B62" s="4"/>
      <c r="C62" s="4"/>
      <c r="D62" s="4"/>
      <c r="E62" s="4" t="s">
        <v>29</v>
      </c>
      <c r="F62" s="8"/>
      <c r="G62" s="12"/>
    </row>
    <row r="63" spans="1:7" s="71" customFormat="1" ht="10.5" customHeight="1">
      <c r="A63" s="77"/>
      <c r="B63" s="77"/>
      <c r="C63" s="77"/>
      <c r="D63" s="77"/>
      <c r="E63" s="77"/>
      <c r="F63" s="87"/>
      <c r="G63" s="88"/>
    </row>
    <row r="64" spans="1:7" s="77" customFormat="1" ht="12" customHeight="1">
      <c r="A64" s="77" t="s">
        <v>49</v>
      </c>
      <c r="E64" s="77" t="s">
        <v>30</v>
      </c>
      <c r="F64" s="89" t="s">
        <v>140</v>
      </c>
      <c r="G64" s="88"/>
    </row>
    <row r="65" spans="1:7" s="77" customFormat="1" ht="12" customHeight="1">
      <c r="A65" s="77" t="s">
        <v>138</v>
      </c>
      <c r="F65" s="89" t="s">
        <v>139</v>
      </c>
      <c r="G65" s="89"/>
    </row>
    <row r="66" spans="6:7" s="77" customFormat="1" ht="8.25" customHeight="1">
      <c r="F66" s="87"/>
      <c r="G66" s="88"/>
    </row>
    <row r="67" spans="1:7" s="77" customFormat="1" ht="12" customHeight="1">
      <c r="A67" s="90"/>
      <c r="F67" s="87"/>
      <c r="G67" s="88"/>
    </row>
    <row r="68" spans="6:7" s="77" customFormat="1" ht="12" customHeight="1">
      <c r="F68" s="87"/>
      <c r="G68" s="88"/>
    </row>
  </sheetData>
  <sheetProtection/>
  <mergeCells count="58">
    <mergeCell ref="A26:E26"/>
    <mergeCell ref="A56:F56"/>
    <mergeCell ref="A57:G57"/>
    <mergeCell ref="A58:E58"/>
    <mergeCell ref="A60:G60"/>
    <mergeCell ref="A50:E50"/>
    <mergeCell ref="A51:E51"/>
    <mergeCell ref="A52:E52"/>
    <mergeCell ref="A59:E59"/>
    <mergeCell ref="A54:E54"/>
    <mergeCell ref="A55:G55"/>
    <mergeCell ref="A44:E44"/>
    <mergeCell ref="A45:G45"/>
    <mergeCell ref="A46:E46"/>
    <mergeCell ref="A47:E47"/>
    <mergeCell ref="A48:E48"/>
    <mergeCell ref="A49:E49"/>
    <mergeCell ref="A39:E39"/>
    <mergeCell ref="A40:E40"/>
    <mergeCell ref="A41:E41"/>
    <mergeCell ref="A42:E42"/>
    <mergeCell ref="A43:E43"/>
    <mergeCell ref="A53:G53"/>
    <mergeCell ref="A33:E33"/>
    <mergeCell ref="A34:E34"/>
    <mergeCell ref="A35:E35"/>
    <mergeCell ref="A36:E36"/>
    <mergeCell ref="A37:G37"/>
    <mergeCell ref="A38:E38"/>
    <mergeCell ref="A27:E27"/>
    <mergeCell ref="A28:G28"/>
    <mergeCell ref="A29:E29"/>
    <mergeCell ref="A30:E30"/>
    <mergeCell ref="A31:E31"/>
    <mergeCell ref="A32:E32"/>
    <mergeCell ref="A21:E21"/>
    <mergeCell ref="A22:D22"/>
    <mergeCell ref="A23:E23"/>
    <mergeCell ref="A24:E24"/>
    <mergeCell ref="A25:E25"/>
    <mergeCell ref="A15:E15"/>
    <mergeCell ref="A16:E16"/>
    <mergeCell ref="A17:E17"/>
    <mergeCell ref="A18:G18"/>
    <mergeCell ref="A19:E19"/>
    <mergeCell ref="A20:E20"/>
    <mergeCell ref="A9:E9"/>
    <mergeCell ref="A10:E10"/>
    <mergeCell ref="A11:E11"/>
    <mergeCell ref="A12:E12"/>
    <mergeCell ref="A13:E13"/>
    <mergeCell ref="A14:E14"/>
    <mergeCell ref="A2:F2"/>
    <mergeCell ref="A4:E4"/>
    <mergeCell ref="A5:G5"/>
    <mergeCell ref="A6:E6"/>
    <mergeCell ref="A7:E7"/>
    <mergeCell ref="A8:E8"/>
  </mergeCells>
  <printOptions/>
  <pageMargins left="0.7" right="0.7" top="0.43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6">
      <selection activeCell="A43" sqref="A43"/>
    </sheetView>
  </sheetViews>
  <sheetFormatPr defaultColWidth="9.00390625" defaultRowHeight="15.75"/>
  <cols>
    <col min="1" max="1" width="38.125" style="0" customWidth="1"/>
  </cols>
  <sheetData>
    <row r="1" spans="1:3" s="71" customFormat="1" ht="15.75">
      <c r="A1" s="78" t="s">
        <v>137</v>
      </c>
      <c r="B1" s="75"/>
      <c r="C1" s="75"/>
    </row>
    <row r="2" spans="1:3" s="71" customFormat="1" ht="15.75">
      <c r="A2" s="80" t="s">
        <v>149</v>
      </c>
      <c r="B2" s="81"/>
      <c r="C2" s="81"/>
    </row>
    <row r="3" spans="1:3" ht="12" customHeight="1">
      <c r="A3" s="3"/>
      <c r="B3" s="16"/>
      <c r="C3" s="16"/>
    </row>
    <row r="4" spans="1:3" ht="15.75">
      <c r="A4" s="36" t="s">
        <v>34</v>
      </c>
      <c r="B4" s="46" t="s">
        <v>17</v>
      </c>
      <c r="C4" s="46">
        <v>2012</v>
      </c>
    </row>
    <row r="5" spans="1:3" ht="9" customHeight="1">
      <c r="A5" s="95" t="s">
        <v>27</v>
      </c>
      <c r="B5" s="106"/>
      <c r="C5" s="106"/>
    </row>
    <row r="6" spans="1:3" ht="9" customHeight="1">
      <c r="A6" s="49"/>
      <c r="B6" s="51"/>
      <c r="C6" s="51"/>
    </row>
    <row r="7" spans="1:3" ht="15.75">
      <c r="A7" s="26" t="s">
        <v>51</v>
      </c>
      <c r="B7" s="46"/>
      <c r="C7" s="49">
        <v>8332</v>
      </c>
    </row>
    <row r="8" spans="1:3" ht="15.75">
      <c r="A8" s="36" t="s">
        <v>52</v>
      </c>
      <c r="B8" s="46"/>
      <c r="C8" s="49">
        <v>519</v>
      </c>
    </row>
    <row r="9" spans="1:3" ht="8.25" customHeight="1">
      <c r="A9" s="95" t="s">
        <v>27</v>
      </c>
      <c r="B9" s="109"/>
      <c r="C9" s="109"/>
    </row>
    <row r="10" spans="1:3" ht="15.75">
      <c r="A10" s="30" t="s">
        <v>53</v>
      </c>
      <c r="B10" s="46"/>
      <c r="C10" s="32">
        <f>C7+C8</f>
        <v>8851</v>
      </c>
    </row>
    <row r="11" spans="1:3" ht="27.75" customHeight="1">
      <c r="A11" s="19" t="s">
        <v>54</v>
      </c>
      <c r="B11" s="46"/>
      <c r="C11" s="46"/>
    </row>
    <row r="12" spans="1:3" ht="15.75">
      <c r="A12" s="26" t="s">
        <v>55</v>
      </c>
      <c r="B12" s="46"/>
      <c r="C12" s="49">
        <v>385</v>
      </c>
    </row>
    <row r="13" spans="1:3" ht="15.75">
      <c r="A13" s="26" t="s">
        <v>56</v>
      </c>
      <c r="B13" s="46"/>
      <c r="C13" s="49">
        <v>1800</v>
      </c>
    </row>
    <row r="14" spans="1:3" ht="15.75">
      <c r="A14" s="26" t="s">
        <v>57</v>
      </c>
      <c r="B14" s="46"/>
      <c r="C14" s="49">
        <v>1879</v>
      </c>
    </row>
    <row r="15" spans="1:3" ht="15.75">
      <c r="A15" s="26" t="s">
        <v>58</v>
      </c>
      <c r="B15" s="46"/>
      <c r="C15" s="49">
        <v>746</v>
      </c>
    </row>
    <row r="16" spans="1:3" ht="15.75">
      <c r="A16" s="26" t="s">
        <v>59</v>
      </c>
      <c r="B16" s="46"/>
      <c r="C16" s="49">
        <v>2620</v>
      </c>
    </row>
    <row r="17" spans="1:3" ht="15.75">
      <c r="A17" s="26" t="s">
        <v>60</v>
      </c>
      <c r="B17" s="46"/>
      <c r="C17" s="49">
        <v>203</v>
      </c>
    </row>
    <row r="18" spans="1:3" ht="9" customHeight="1">
      <c r="A18" s="95" t="s">
        <v>61</v>
      </c>
      <c r="B18" s="95"/>
      <c r="C18" s="95"/>
    </row>
    <row r="19" spans="1:3" ht="15.75">
      <c r="A19" s="30" t="s">
        <v>62</v>
      </c>
      <c r="B19" s="46"/>
      <c r="C19" s="38">
        <f>C11+C12+C13+C14+C15+C16+C17</f>
        <v>7633</v>
      </c>
    </row>
    <row r="20" spans="1:3" ht="9.75" customHeight="1">
      <c r="A20" s="105" t="s">
        <v>61</v>
      </c>
      <c r="B20" s="106"/>
      <c r="C20" s="106"/>
    </row>
    <row r="21" spans="1:3" ht="15.75">
      <c r="A21" s="30" t="s">
        <v>63</v>
      </c>
      <c r="B21" s="46"/>
      <c r="C21" s="39">
        <f>C10-C19</f>
        <v>1218</v>
      </c>
    </row>
    <row r="22" spans="1:3" ht="8.25" customHeight="1">
      <c r="A22" s="105" t="s">
        <v>61</v>
      </c>
      <c r="B22" s="106"/>
      <c r="C22" s="106"/>
    </row>
    <row r="23" spans="1:3" ht="8.25" customHeight="1">
      <c r="A23" s="31"/>
      <c r="B23" s="51"/>
      <c r="C23" s="51"/>
    </row>
    <row r="24" spans="1:3" ht="15.75">
      <c r="A24" s="32" t="s">
        <v>64</v>
      </c>
      <c r="B24" s="46"/>
      <c r="C24" s="49">
        <v>15</v>
      </c>
    </row>
    <row r="25" spans="1:3" ht="15.75">
      <c r="A25" s="32" t="s">
        <v>65</v>
      </c>
      <c r="B25" s="46"/>
      <c r="C25" s="49">
        <v>-1</v>
      </c>
    </row>
    <row r="26" spans="1:3" ht="15.75">
      <c r="A26" s="32" t="s">
        <v>66</v>
      </c>
      <c r="B26" s="46"/>
      <c r="C26" s="49">
        <v>8</v>
      </c>
    </row>
    <row r="27" spans="1:3" ht="11.25" customHeight="1">
      <c r="A27" s="105" t="s">
        <v>27</v>
      </c>
      <c r="B27" s="106"/>
      <c r="C27" s="106"/>
    </row>
    <row r="28" spans="1:3" ht="15.75">
      <c r="A28" s="30" t="s">
        <v>67</v>
      </c>
      <c r="B28" s="46"/>
      <c r="C28" s="39">
        <f>C21+C24+C25+C26</f>
        <v>1240</v>
      </c>
    </row>
    <row r="29" spans="1:3" ht="15.75" customHeight="1">
      <c r="A29" s="30"/>
      <c r="B29" s="46"/>
      <c r="C29" s="46"/>
    </row>
    <row r="30" spans="1:3" ht="15.75">
      <c r="A30" s="32" t="s">
        <v>68</v>
      </c>
      <c r="B30" s="46"/>
      <c r="C30" s="49">
        <v>124</v>
      </c>
    </row>
    <row r="31" spans="1:3" ht="15.75">
      <c r="A31" s="32" t="s">
        <v>69</v>
      </c>
      <c r="B31" s="46"/>
      <c r="C31" s="46"/>
    </row>
    <row r="32" spans="1:3" ht="15.75">
      <c r="A32" s="32" t="s">
        <v>70</v>
      </c>
      <c r="B32" s="49"/>
      <c r="C32" s="49">
        <f>C30+C31</f>
        <v>124</v>
      </c>
    </row>
    <row r="33" spans="1:3" ht="5.25" customHeight="1">
      <c r="A33" s="105" t="s">
        <v>27</v>
      </c>
      <c r="B33" s="106"/>
      <c r="C33" s="106"/>
    </row>
    <row r="34" spans="1:3" ht="15.75">
      <c r="A34" s="30" t="s">
        <v>71</v>
      </c>
      <c r="B34" s="46"/>
      <c r="C34" s="39">
        <f>C28-C30-C31</f>
        <v>1116</v>
      </c>
    </row>
    <row r="35" spans="1:3" ht="9" customHeight="1">
      <c r="A35" s="105" t="s">
        <v>27</v>
      </c>
      <c r="B35" s="106"/>
      <c r="C35" s="106"/>
    </row>
    <row r="36" spans="1:3" ht="15.75">
      <c r="A36" s="40" t="s">
        <v>119</v>
      </c>
      <c r="B36" s="46"/>
      <c r="C36" s="46"/>
    </row>
    <row r="37" spans="1:3" ht="15.75">
      <c r="A37" s="26" t="s">
        <v>129</v>
      </c>
      <c r="B37" s="46"/>
      <c r="C37" s="46"/>
    </row>
    <row r="38" spans="1:3" ht="15.75">
      <c r="A38" s="26" t="s">
        <v>130</v>
      </c>
      <c r="B38" s="46"/>
      <c r="C38" s="46"/>
    </row>
    <row r="39" spans="1:3" ht="15.75">
      <c r="A39" s="26" t="s">
        <v>131</v>
      </c>
      <c r="B39" s="46"/>
      <c r="C39" s="46"/>
    </row>
    <row r="40" spans="1:3" ht="15.75">
      <c r="A40" s="42" t="s">
        <v>132</v>
      </c>
      <c r="B40" s="51"/>
      <c r="C40" s="51"/>
    </row>
    <row r="41" spans="1:3" ht="15.75">
      <c r="A41" s="43" t="s">
        <v>128</v>
      </c>
      <c r="B41" s="51"/>
      <c r="C41" s="51"/>
    </row>
    <row r="42" spans="1:3" ht="15.75">
      <c r="A42" s="44" t="s">
        <v>133</v>
      </c>
      <c r="B42" s="106" t="s">
        <v>28</v>
      </c>
      <c r="C42" s="106"/>
    </row>
    <row r="43" spans="1:3" ht="15.75">
      <c r="A43" s="45" t="s">
        <v>134</v>
      </c>
      <c r="B43" s="50"/>
      <c r="C43" s="50"/>
    </row>
    <row r="44" spans="1:3" ht="15.75">
      <c r="A44" s="43"/>
      <c r="B44" s="50"/>
      <c r="C44" s="50"/>
    </row>
    <row r="45" spans="1:3" ht="15.75">
      <c r="A45" s="45" t="s">
        <v>121</v>
      </c>
      <c r="B45" s="52"/>
      <c r="C45" s="53">
        <f>C34+C43</f>
        <v>1116</v>
      </c>
    </row>
    <row r="46" spans="1:3" ht="15.75">
      <c r="A46" s="13"/>
      <c r="B46" s="10"/>
      <c r="C46" s="10"/>
    </row>
    <row r="47" spans="1:3" s="71" customFormat="1" ht="15.75">
      <c r="A47" s="73"/>
      <c r="B47" s="110"/>
      <c r="C47" s="110"/>
    </row>
    <row r="48" spans="1:3" s="71" customFormat="1" ht="15.75">
      <c r="A48" s="73" t="s">
        <v>72</v>
      </c>
      <c r="B48" s="110" t="s">
        <v>30</v>
      </c>
      <c r="C48" s="110"/>
    </row>
    <row r="49" spans="1:3" s="71" customFormat="1" ht="15.75">
      <c r="A49" s="82" t="s">
        <v>138</v>
      </c>
      <c r="B49" s="83" t="s">
        <v>139</v>
      </c>
      <c r="C49" s="83"/>
    </row>
    <row r="50" spans="1:3" s="71" customFormat="1" ht="15.75">
      <c r="A50" s="82"/>
      <c r="B50" s="83"/>
      <c r="C50" s="83"/>
    </row>
    <row r="51" spans="1:3" ht="15.75">
      <c r="A51" s="17"/>
      <c r="B51" s="16"/>
      <c r="C51" s="16"/>
    </row>
    <row r="52" spans="2:3" ht="15.75">
      <c r="B52" s="6"/>
      <c r="C52" s="6"/>
    </row>
    <row r="53" spans="2:3" ht="15.75">
      <c r="B53" s="6"/>
      <c r="C53" s="6"/>
    </row>
    <row r="54" spans="2:3" ht="15.75">
      <c r="B54" s="6"/>
      <c r="C54" s="6"/>
    </row>
  </sheetData>
  <sheetProtection/>
  <mergeCells count="11">
    <mergeCell ref="A33:C33"/>
    <mergeCell ref="A35:C35"/>
    <mergeCell ref="B42:C42"/>
    <mergeCell ref="B47:C47"/>
    <mergeCell ref="B48:C48"/>
    <mergeCell ref="A5:C5"/>
    <mergeCell ref="A9:C9"/>
    <mergeCell ref="A18:C18"/>
    <mergeCell ref="A20:C20"/>
    <mergeCell ref="A22:C22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1" width="47.00390625" style="0" customWidth="1"/>
    <col min="2" max="2" width="7.125" style="0" customWidth="1"/>
  </cols>
  <sheetData>
    <row r="1" spans="1:2" s="71" customFormat="1" ht="15.75">
      <c r="A1" s="75" t="s">
        <v>141</v>
      </c>
      <c r="B1" s="79"/>
    </row>
    <row r="2" s="71" customFormat="1" ht="15.75">
      <c r="A2" s="78" t="s">
        <v>151</v>
      </c>
    </row>
    <row r="3" ht="12" customHeight="1">
      <c r="A3" s="15"/>
    </row>
    <row r="4" spans="1:3" ht="12.75" customHeight="1">
      <c r="A4" s="36" t="s">
        <v>34</v>
      </c>
      <c r="B4" s="48" t="s">
        <v>17</v>
      </c>
      <c r="C4" s="48">
        <v>2012</v>
      </c>
    </row>
    <row r="5" spans="1:3" ht="13.5" customHeight="1">
      <c r="A5" s="109" t="s">
        <v>73</v>
      </c>
      <c r="B5" s="106"/>
      <c r="C5" s="106"/>
    </row>
    <row r="6" spans="1:3" ht="15.75">
      <c r="A6" s="60" t="s">
        <v>74</v>
      </c>
      <c r="B6" s="60"/>
      <c r="C6" s="41"/>
    </row>
    <row r="7" spans="1:3" ht="13.5" customHeight="1">
      <c r="A7" s="26" t="s">
        <v>75</v>
      </c>
      <c r="B7" s="26"/>
      <c r="C7" s="26">
        <v>16047</v>
      </c>
    </row>
    <row r="8" spans="1:3" ht="13.5" customHeight="1">
      <c r="A8" s="26" t="s">
        <v>76</v>
      </c>
      <c r="B8" s="26"/>
      <c r="C8" s="37">
        <v>-11613</v>
      </c>
    </row>
    <row r="9" spans="1:3" ht="13.5" customHeight="1">
      <c r="A9" s="26" t="s">
        <v>77</v>
      </c>
      <c r="B9" s="26"/>
      <c r="C9" s="61" t="s">
        <v>152</v>
      </c>
    </row>
    <row r="10" spans="1:3" ht="8.25" customHeight="1">
      <c r="A10" s="95" t="s">
        <v>28</v>
      </c>
      <c r="B10" s="95"/>
      <c r="C10" s="95"/>
    </row>
    <row r="11" spans="1:3" ht="15.75">
      <c r="A11" s="30" t="s">
        <v>78</v>
      </c>
      <c r="B11" s="31"/>
      <c r="C11" s="38">
        <f>C7+C8+C9</f>
        <v>1787</v>
      </c>
    </row>
    <row r="12" spans="1:3" ht="7.5" customHeight="1">
      <c r="A12" s="105" t="s">
        <v>28</v>
      </c>
      <c r="B12" s="106"/>
      <c r="C12" s="106"/>
    </row>
    <row r="13" spans="1:3" ht="14.25" customHeight="1">
      <c r="A13" s="26" t="s">
        <v>79</v>
      </c>
      <c r="B13" s="26"/>
      <c r="C13" s="26"/>
    </row>
    <row r="14" spans="1:3" ht="12.75" customHeight="1">
      <c r="A14" s="26" t="s">
        <v>80</v>
      </c>
      <c r="B14" s="26"/>
      <c r="C14" s="26"/>
    </row>
    <row r="15" spans="1:3" ht="12" customHeight="1">
      <c r="A15" s="26" t="s">
        <v>81</v>
      </c>
      <c r="B15" s="26"/>
      <c r="C15" s="26"/>
    </row>
    <row r="16" spans="1:3" ht="13.5" customHeight="1">
      <c r="A16" s="26" t="s">
        <v>142</v>
      </c>
      <c r="B16" s="26"/>
      <c r="C16" s="37">
        <v>-691</v>
      </c>
    </row>
    <row r="17" spans="1:3" ht="15.75">
      <c r="A17" s="26" t="s">
        <v>82</v>
      </c>
      <c r="B17" s="26"/>
      <c r="C17" s="26"/>
    </row>
    <row r="18" spans="1:3" ht="9" customHeight="1">
      <c r="A18" s="95" t="s">
        <v>28</v>
      </c>
      <c r="B18" s="95"/>
      <c r="C18" s="95"/>
    </row>
    <row r="19" spans="1:3" ht="15.75">
      <c r="A19" s="62" t="s">
        <v>83</v>
      </c>
      <c r="B19" s="63"/>
      <c r="C19" s="39">
        <f>C11+C17+C16</f>
        <v>1096</v>
      </c>
    </row>
    <row r="20" spans="1:3" ht="9" customHeight="1">
      <c r="A20" s="113" t="s">
        <v>84</v>
      </c>
      <c r="B20" s="106"/>
      <c r="C20" s="106"/>
    </row>
    <row r="21" spans="1:3" ht="9" customHeight="1">
      <c r="A21" s="63"/>
      <c r="B21" s="63"/>
      <c r="C21" s="60"/>
    </row>
    <row r="22" spans="1:3" ht="15.75">
      <c r="A22" s="60" t="s">
        <v>85</v>
      </c>
      <c r="B22" s="60"/>
      <c r="C22" s="41"/>
    </row>
    <row r="23" spans="1:3" ht="12" customHeight="1">
      <c r="A23" s="36" t="s">
        <v>86</v>
      </c>
      <c r="B23" s="36"/>
      <c r="C23" s="26">
        <v>0</v>
      </c>
    </row>
    <row r="24" spans="1:3" ht="15.75">
      <c r="A24" s="26" t="s">
        <v>87</v>
      </c>
      <c r="B24" s="26"/>
      <c r="C24" s="37"/>
    </row>
    <row r="25" spans="1:3" ht="15.75">
      <c r="A25" s="26" t="s">
        <v>88</v>
      </c>
      <c r="B25" s="26"/>
      <c r="C25" s="26">
        <v>0</v>
      </c>
    </row>
    <row r="26" spans="1:3" ht="13.5" customHeight="1">
      <c r="A26" s="26" t="s">
        <v>80</v>
      </c>
      <c r="B26" s="26"/>
      <c r="C26" s="26">
        <v>0</v>
      </c>
    </row>
    <row r="27" spans="1:3" ht="13.5" customHeight="1">
      <c r="A27" s="26" t="s">
        <v>89</v>
      </c>
      <c r="B27" s="26"/>
      <c r="C27" s="26">
        <v>0</v>
      </c>
    </row>
    <row r="28" spans="1:3" ht="12.75" customHeight="1">
      <c r="A28" s="26" t="s">
        <v>90</v>
      </c>
      <c r="B28" s="26"/>
      <c r="C28" s="26">
        <v>0</v>
      </c>
    </row>
    <row r="29" spans="1:3" ht="13.5" customHeight="1">
      <c r="A29" s="26" t="s">
        <v>91</v>
      </c>
      <c r="B29" s="26"/>
      <c r="C29" s="26">
        <v>0</v>
      </c>
    </row>
    <row r="30" spans="1:3" ht="12.75" customHeight="1">
      <c r="A30" s="26" t="s">
        <v>92</v>
      </c>
      <c r="B30" s="26"/>
      <c r="C30" s="37">
        <v>0</v>
      </c>
    </row>
    <row r="31" spans="1:3" ht="8.25" customHeight="1">
      <c r="A31" s="95" t="s">
        <v>28</v>
      </c>
      <c r="B31" s="95"/>
      <c r="C31" s="95"/>
    </row>
    <row r="32" spans="1:3" ht="15.75">
      <c r="A32" s="62" t="s">
        <v>93</v>
      </c>
      <c r="B32" s="63"/>
      <c r="C32" s="39">
        <f>C23+C24+C25+C26+C29+C30+C27+C28</f>
        <v>0</v>
      </c>
    </row>
    <row r="33" spans="1:3" ht="10.5" customHeight="1">
      <c r="A33" s="113" t="s">
        <v>73</v>
      </c>
      <c r="B33" s="102"/>
      <c r="C33" s="102"/>
    </row>
    <row r="34" spans="1:3" ht="9" customHeight="1">
      <c r="A34" s="63"/>
      <c r="B34" s="63"/>
      <c r="C34" s="60"/>
    </row>
    <row r="35" spans="1:3" ht="13.5" customHeight="1">
      <c r="A35" s="60" t="s">
        <v>94</v>
      </c>
      <c r="B35" s="60"/>
      <c r="C35" s="41"/>
    </row>
    <row r="36" spans="1:3" ht="12.75" customHeight="1">
      <c r="A36" s="26" t="s">
        <v>95</v>
      </c>
      <c r="B36" s="26"/>
      <c r="C36" s="26">
        <v>0</v>
      </c>
    </row>
    <row r="37" spans="1:3" ht="12.75" customHeight="1">
      <c r="A37" s="26" t="s">
        <v>96</v>
      </c>
      <c r="B37" s="26"/>
      <c r="C37" s="26">
        <v>78</v>
      </c>
    </row>
    <row r="38" spans="1:3" ht="12.75" customHeight="1">
      <c r="A38" s="26" t="s">
        <v>97</v>
      </c>
      <c r="B38" s="26"/>
      <c r="C38" s="26">
        <v>-902</v>
      </c>
    </row>
    <row r="39" spans="1:3" ht="12.75" customHeight="1">
      <c r="A39" s="26" t="s">
        <v>80</v>
      </c>
      <c r="B39" s="26"/>
      <c r="C39" s="26"/>
    </row>
    <row r="40" spans="1:3" ht="12" customHeight="1">
      <c r="A40" s="26" t="s">
        <v>89</v>
      </c>
      <c r="B40" s="26"/>
      <c r="C40" s="37">
        <v>34</v>
      </c>
    </row>
    <row r="41" spans="1:3" ht="13.5" customHeight="1">
      <c r="A41" s="26" t="s">
        <v>98</v>
      </c>
      <c r="B41" s="26"/>
      <c r="C41" s="26"/>
    </row>
    <row r="42" spans="1:3" ht="13.5" customHeight="1">
      <c r="A42" s="26" t="s">
        <v>99</v>
      </c>
      <c r="B42" s="26"/>
      <c r="C42" s="26"/>
    </row>
    <row r="43" spans="1:3" ht="12.75" customHeight="1">
      <c r="A43" s="26" t="s">
        <v>100</v>
      </c>
      <c r="B43" s="26"/>
      <c r="C43" s="26"/>
    </row>
    <row r="44" spans="1:3" ht="12.75" customHeight="1">
      <c r="A44" s="26" t="s">
        <v>101</v>
      </c>
      <c r="B44" s="26"/>
      <c r="C44" s="26"/>
    </row>
    <row r="45" spans="1:3" ht="13.5" customHeight="1">
      <c r="A45" s="26" t="s">
        <v>102</v>
      </c>
      <c r="B45" s="26"/>
      <c r="C45" s="26">
        <v>8</v>
      </c>
    </row>
    <row r="46" spans="1:3" ht="15.75">
      <c r="A46" s="26" t="s">
        <v>103</v>
      </c>
      <c r="B46" s="26"/>
      <c r="C46" s="37">
        <v>-133</v>
      </c>
    </row>
    <row r="47" spans="1:3" ht="15.75">
      <c r="A47" s="95" t="s">
        <v>104</v>
      </c>
      <c r="B47" s="95"/>
      <c r="C47" s="95"/>
    </row>
    <row r="48" spans="1:3" ht="13.5" customHeight="1">
      <c r="A48" s="62" t="s">
        <v>105</v>
      </c>
      <c r="B48" s="63"/>
      <c r="C48" s="39">
        <f>C36+C37+C41+C42+C45+C40+C43+C44+C46+C39+C38</f>
        <v>-915</v>
      </c>
    </row>
    <row r="49" spans="1:3" ht="7.5" customHeight="1">
      <c r="A49" s="113" t="s">
        <v>106</v>
      </c>
      <c r="B49" s="102"/>
      <c r="C49" s="102"/>
    </row>
    <row r="50" spans="1:3" ht="9.75" customHeight="1">
      <c r="A50" s="63"/>
      <c r="B50" s="63"/>
      <c r="C50" s="60"/>
    </row>
    <row r="51" spans="1:3" ht="12.75" customHeight="1">
      <c r="A51" s="62" t="s">
        <v>107</v>
      </c>
      <c r="B51" s="63"/>
      <c r="C51" s="32">
        <f>C19+C32+C48</f>
        <v>181</v>
      </c>
    </row>
    <row r="52" spans="1:3" ht="8.25" customHeight="1">
      <c r="A52" s="113" t="s">
        <v>73</v>
      </c>
      <c r="B52" s="102"/>
      <c r="C52" s="102"/>
    </row>
    <row r="53" spans="1:3" ht="12.75" customHeight="1">
      <c r="A53" s="64" t="s">
        <v>108</v>
      </c>
      <c r="B53" s="64"/>
      <c r="C53" s="26">
        <v>2164</v>
      </c>
    </row>
    <row r="54" spans="1:3" ht="6.75" customHeight="1">
      <c r="A54" s="113" t="s">
        <v>106</v>
      </c>
      <c r="B54" s="106"/>
      <c r="C54" s="106"/>
    </row>
    <row r="55" spans="1:3" ht="14.25" customHeight="1">
      <c r="A55" s="64" t="s">
        <v>109</v>
      </c>
      <c r="B55" s="65"/>
      <c r="C55" s="32">
        <f>C51+C53</f>
        <v>2345</v>
      </c>
    </row>
    <row r="56" spans="1:3" ht="7.5" customHeight="1">
      <c r="A56" s="106" t="s">
        <v>106</v>
      </c>
      <c r="B56" s="106"/>
      <c r="C56" s="106"/>
    </row>
    <row r="57" spans="1:3" ht="9.75" customHeight="1">
      <c r="A57" s="41"/>
      <c r="B57" s="41"/>
      <c r="C57" s="41"/>
    </row>
    <row r="58" spans="1:3" ht="9.75" customHeight="1">
      <c r="A58" s="14"/>
      <c r="B58" s="14"/>
      <c r="C58" s="14"/>
    </row>
    <row r="59" spans="1:3" ht="9.75" customHeight="1">
      <c r="A59" s="14"/>
      <c r="B59" s="14"/>
      <c r="C59" s="14"/>
    </row>
    <row r="60" spans="1:3" ht="8.25" customHeight="1">
      <c r="A60" s="5"/>
      <c r="B60" s="111"/>
      <c r="C60" s="111"/>
    </row>
    <row r="61" spans="1:3" s="71" customFormat="1" ht="17.25" customHeight="1">
      <c r="A61" s="76" t="s">
        <v>110</v>
      </c>
      <c r="B61" s="112" t="s">
        <v>30</v>
      </c>
      <c r="C61" s="112"/>
    </row>
    <row r="62" spans="1:3" s="71" customFormat="1" ht="13.5" customHeight="1">
      <c r="A62" s="76" t="s">
        <v>138</v>
      </c>
      <c r="B62" s="76" t="s">
        <v>139</v>
      </c>
      <c r="C62" s="76"/>
    </row>
    <row r="63" spans="1:3" s="71" customFormat="1" ht="9.75" customHeight="1">
      <c r="A63" s="76"/>
      <c r="B63" s="76"/>
      <c r="C63" s="76"/>
    </row>
  </sheetData>
  <sheetProtection/>
  <mergeCells count="14">
    <mergeCell ref="A5:C5"/>
    <mergeCell ref="A10:C10"/>
    <mergeCell ref="A12:C12"/>
    <mergeCell ref="A18:C18"/>
    <mergeCell ref="A20:C20"/>
    <mergeCell ref="A56:C56"/>
    <mergeCell ref="B60:C60"/>
    <mergeCell ref="B61:C61"/>
    <mergeCell ref="A31:C31"/>
    <mergeCell ref="A33:C33"/>
    <mergeCell ref="A47:C47"/>
    <mergeCell ref="A49:C49"/>
    <mergeCell ref="A52:C52"/>
    <mergeCell ref="A54:C54"/>
  </mergeCells>
  <printOptions horizontalCentered="1"/>
  <pageMargins left="0.7480314960629921" right="0.7480314960629921" top="0.984251968503937" bottom="0.6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29.625" style="0" customWidth="1"/>
    <col min="2" max="2" width="5.00390625" style="0" customWidth="1"/>
  </cols>
  <sheetData>
    <row r="1" spans="1:2" s="71" customFormat="1" ht="15.75">
      <c r="A1" s="75" t="s">
        <v>136</v>
      </c>
      <c r="B1" s="72"/>
    </row>
    <row r="2" spans="1:2" s="71" customFormat="1" ht="15.75">
      <c r="A2" s="74" t="s">
        <v>153</v>
      </c>
      <c r="B2" s="72"/>
    </row>
    <row r="3" spans="1:11" ht="15.75">
      <c r="A3" s="114" t="s">
        <v>111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52.5" customHeight="1">
      <c r="A4" s="34" t="s">
        <v>112</v>
      </c>
      <c r="B4" s="35" t="s">
        <v>17</v>
      </c>
      <c r="C4" s="34" t="s">
        <v>113</v>
      </c>
      <c r="D4" s="34" t="s">
        <v>123</v>
      </c>
      <c r="E4" s="34" t="s">
        <v>114</v>
      </c>
      <c r="F4" s="34" t="s">
        <v>126</v>
      </c>
      <c r="G4" s="34" t="s">
        <v>125</v>
      </c>
      <c r="H4" s="34" t="s">
        <v>124</v>
      </c>
      <c r="I4" s="34" t="s">
        <v>127</v>
      </c>
      <c r="J4" s="34" t="s">
        <v>128</v>
      </c>
      <c r="K4" s="34" t="s">
        <v>115</v>
      </c>
    </row>
    <row r="5" spans="1:11" ht="14.25" customHeight="1">
      <c r="A5" s="21" t="s">
        <v>144</v>
      </c>
      <c r="B5" s="22"/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/>
      <c r="K5" s="23">
        <f aca="true" t="shared" si="0" ref="K5:K12">SUM(C5:J5)</f>
        <v>0</v>
      </c>
    </row>
    <row r="6" spans="1:11" ht="15.75" customHeight="1">
      <c r="A6" s="24" t="s">
        <v>116</v>
      </c>
      <c r="B6" s="25"/>
      <c r="C6" s="19"/>
      <c r="D6" s="19"/>
      <c r="E6" s="19"/>
      <c r="F6" s="19"/>
      <c r="G6" s="19"/>
      <c r="H6" s="19"/>
      <c r="I6" s="19"/>
      <c r="J6" s="19"/>
      <c r="K6" s="23">
        <f t="shared" si="0"/>
        <v>0</v>
      </c>
    </row>
    <row r="7" spans="1:11" ht="14.25" customHeight="1">
      <c r="A7" s="20" t="s">
        <v>117</v>
      </c>
      <c r="B7" s="20"/>
      <c r="C7" s="19"/>
      <c r="D7" s="19"/>
      <c r="E7" s="26"/>
      <c r="F7" s="19"/>
      <c r="G7" s="19"/>
      <c r="H7" s="19"/>
      <c r="I7" s="19"/>
      <c r="J7" s="19"/>
      <c r="K7" s="23">
        <f t="shared" si="0"/>
        <v>0</v>
      </c>
    </row>
    <row r="8" spans="1:11" ht="12" customHeight="1">
      <c r="A8" s="20" t="s">
        <v>118</v>
      </c>
      <c r="B8" s="20"/>
      <c r="C8" s="19"/>
      <c r="D8" s="19"/>
      <c r="E8" s="19"/>
      <c r="F8" s="19"/>
      <c r="G8" s="19"/>
      <c r="H8" s="19"/>
      <c r="I8" s="19"/>
      <c r="J8" s="19"/>
      <c r="K8" s="23">
        <f t="shared" si="0"/>
        <v>0</v>
      </c>
    </row>
    <row r="9" spans="1:11" ht="14.25" customHeight="1">
      <c r="A9" s="20" t="s">
        <v>122</v>
      </c>
      <c r="B9" s="20"/>
      <c r="C9" s="19"/>
      <c r="D9" s="19"/>
      <c r="E9" s="19"/>
      <c r="F9" s="19"/>
      <c r="G9" s="19"/>
      <c r="H9" s="19"/>
      <c r="I9" s="19"/>
      <c r="J9" s="19"/>
      <c r="K9" s="23">
        <f t="shared" si="0"/>
        <v>0</v>
      </c>
    </row>
    <row r="10" spans="1:11" ht="13.5" customHeight="1">
      <c r="A10" s="20" t="s">
        <v>120</v>
      </c>
      <c r="B10" s="20"/>
      <c r="C10" s="26"/>
      <c r="D10" s="26"/>
      <c r="E10" s="26"/>
      <c r="F10" s="26"/>
      <c r="G10" s="26"/>
      <c r="H10" s="26"/>
      <c r="I10" s="26"/>
      <c r="J10" s="26"/>
      <c r="K10" s="23">
        <f t="shared" si="0"/>
        <v>0</v>
      </c>
    </row>
    <row r="11" spans="1:11" ht="15" customHeight="1">
      <c r="A11" s="20" t="s">
        <v>121</v>
      </c>
      <c r="B11" s="20"/>
      <c r="C11" s="26"/>
      <c r="D11" s="26">
        <v>0</v>
      </c>
      <c r="E11" s="26"/>
      <c r="F11" s="26"/>
      <c r="G11" s="26"/>
      <c r="H11" s="26"/>
      <c r="I11" s="26"/>
      <c r="J11" s="26"/>
      <c r="K11" s="23">
        <f t="shared" si="0"/>
        <v>0</v>
      </c>
    </row>
    <row r="12" spans="1:11" ht="15.75" customHeight="1">
      <c r="A12" s="21" t="s">
        <v>145</v>
      </c>
      <c r="B12" s="33"/>
      <c r="C12" s="32">
        <f>SUM(C5:C11)</f>
        <v>0</v>
      </c>
      <c r="D12" s="32">
        <f aca="true" t="shared" si="1" ref="D12:I12">SUM(D5:D11)</f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/>
      <c r="K12" s="23">
        <f t="shared" si="0"/>
        <v>0</v>
      </c>
    </row>
    <row r="13" spans="1:11" ht="15.75" customHeight="1">
      <c r="A13" s="21"/>
      <c r="B13" s="22"/>
      <c r="C13" s="19"/>
      <c r="D13" s="19"/>
      <c r="E13" s="19"/>
      <c r="F13" s="19"/>
      <c r="G13" s="19"/>
      <c r="H13" s="19"/>
      <c r="I13" s="19"/>
      <c r="J13" s="19"/>
      <c r="K13" s="23"/>
    </row>
    <row r="14" spans="1:11" ht="17.25" customHeight="1">
      <c r="A14" s="21" t="s">
        <v>146</v>
      </c>
      <c r="B14" s="22"/>
      <c r="C14" s="34">
        <v>1482</v>
      </c>
      <c r="D14" s="34">
        <v>6556</v>
      </c>
      <c r="E14" s="34">
        <v>348</v>
      </c>
      <c r="F14" s="34">
        <v>0</v>
      </c>
      <c r="G14" s="34">
        <v>0</v>
      </c>
      <c r="H14" s="34">
        <v>0</v>
      </c>
      <c r="I14" s="34">
        <v>0</v>
      </c>
      <c r="J14" s="34"/>
      <c r="K14" s="23">
        <f aca="true" t="shared" si="2" ref="K14:K21">SUM(C14:J14)</f>
        <v>8386</v>
      </c>
    </row>
    <row r="15" spans="1:11" ht="14.25" customHeight="1">
      <c r="A15" s="24" t="s">
        <v>116</v>
      </c>
      <c r="B15" s="19"/>
      <c r="C15" s="19"/>
      <c r="D15" s="19"/>
      <c r="E15" s="19"/>
      <c r="F15" s="19"/>
      <c r="G15" s="19"/>
      <c r="H15" s="19"/>
      <c r="I15" s="19"/>
      <c r="J15" s="19"/>
      <c r="K15" s="23">
        <f t="shared" si="2"/>
        <v>0</v>
      </c>
    </row>
    <row r="16" spans="1:11" ht="12.75" customHeight="1">
      <c r="A16" s="20" t="s">
        <v>117</v>
      </c>
      <c r="B16" s="19"/>
      <c r="C16" s="19"/>
      <c r="D16" s="19"/>
      <c r="E16" s="26"/>
      <c r="F16" s="19"/>
      <c r="G16" s="19"/>
      <c r="H16" s="19"/>
      <c r="I16" s="19"/>
      <c r="J16" s="19"/>
      <c r="K16" s="23">
        <f t="shared" si="2"/>
        <v>0</v>
      </c>
    </row>
    <row r="17" spans="1:11" ht="12" customHeight="1">
      <c r="A17" s="20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23">
        <f t="shared" si="2"/>
        <v>0</v>
      </c>
    </row>
    <row r="18" spans="1:11" ht="17.25" customHeight="1">
      <c r="A18" s="27" t="s">
        <v>122</v>
      </c>
      <c r="B18" s="19"/>
      <c r="C18" s="19"/>
      <c r="D18" s="19"/>
      <c r="E18" s="19"/>
      <c r="F18" s="19"/>
      <c r="G18" s="19"/>
      <c r="H18" s="19"/>
      <c r="I18" s="19"/>
      <c r="J18" s="19"/>
      <c r="K18" s="23">
        <f t="shared" si="2"/>
        <v>0</v>
      </c>
    </row>
    <row r="19" spans="1:11" ht="15" customHeight="1">
      <c r="A19" s="20" t="s">
        <v>120</v>
      </c>
      <c r="B19" s="28"/>
      <c r="C19" s="26"/>
      <c r="D19" s="26"/>
      <c r="E19" s="26"/>
      <c r="F19" s="26"/>
      <c r="G19" s="26"/>
      <c r="H19" s="26"/>
      <c r="I19" s="26"/>
      <c r="J19" s="26"/>
      <c r="K19" s="23">
        <f t="shared" si="2"/>
        <v>0</v>
      </c>
    </row>
    <row r="20" spans="1:11" ht="12.75" customHeight="1">
      <c r="A20" s="20" t="s">
        <v>121</v>
      </c>
      <c r="B20" s="29"/>
      <c r="C20" s="26"/>
      <c r="D20" s="26">
        <v>1116</v>
      </c>
      <c r="E20" s="26"/>
      <c r="F20" s="26"/>
      <c r="G20" s="26"/>
      <c r="H20" s="26"/>
      <c r="I20" s="26"/>
      <c r="J20" s="26"/>
      <c r="K20" s="23">
        <f t="shared" si="2"/>
        <v>1116</v>
      </c>
    </row>
    <row r="21" spans="1:11" ht="12.75" customHeight="1">
      <c r="A21" s="30" t="s">
        <v>147</v>
      </c>
      <c r="B21" s="31"/>
      <c r="C21" s="32">
        <f>SUM(C14:C20)</f>
        <v>1482</v>
      </c>
      <c r="D21" s="32">
        <f aca="true" t="shared" si="3" ref="D21:I21">SUM(D14:D20)</f>
        <v>7672</v>
      </c>
      <c r="E21" s="32">
        <f t="shared" si="3"/>
        <v>348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/>
      <c r="K21" s="23">
        <f t="shared" si="2"/>
        <v>9502</v>
      </c>
    </row>
    <row r="22" spans="1:11" ht="12.75" customHeight="1">
      <c r="A22" s="66"/>
      <c r="B22" s="67"/>
      <c r="C22" s="68"/>
      <c r="D22" s="68"/>
      <c r="E22" s="68"/>
      <c r="F22" s="68"/>
      <c r="G22" s="68"/>
      <c r="H22" s="68"/>
      <c r="I22" s="68"/>
      <c r="J22" s="68"/>
      <c r="K22" s="69"/>
    </row>
    <row r="23" spans="1:11" ht="12.75" customHeight="1">
      <c r="A23" s="66"/>
      <c r="B23" s="67"/>
      <c r="C23" s="68"/>
      <c r="D23" s="68"/>
      <c r="E23" s="68"/>
      <c r="F23" s="68"/>
      <c r="G23" s="68"/>
      <c r="H23" s="68"/>
      <c r="I23" s="68"/>
      <c r="J23" s="68"/>
      <c r="K23" s="69"/>
    </row>
    <row r="24" spans="1:7" s="71" customFormat="1" ht="15.75">
      <c r="A24" s="70" t="s">
        <v>110</v>
      </c>
      <c r="B24" s="72"/>
      <c r="E24" s="110" t="s">
        <v>30</v>
      </c>
      <c r="F24" s="110"/>
      <c r="G24" s="110"/>
    </row>
    <row r="25" spans="1:7" s="71" customFormat="1" ht="15.75">
      <c r="A25" s="70" t="s">
        <v>138</v>
      </c>
      <c r="B25" s="72"/>
      <c r="E25" s="73" t="s">
        <v>139</v>
      </c>
      <c r="G25" s="73"/>
    </row>
    <row r="26" spans="1:2" s="71" customFormat="1" ht="10.5" customHeight="1">
      <c r="A26" s="70"/>
      <c r="B26" s="72"/>
    </row>
    <row r="27" spans="1:2" ht="15.75">
      <c r="A27" s="18"/>
      <c r="B27" s="18"/>
    </row>
  </sheetData>
  <sheetProtection/>
  <mergeCells count="2">
    <mergeCell ref="A3:K3"/>
    <mergeCell ref="E24:G24"/>
  </mergeCells>
  <printOptions horizontalCentered="1"/>
  <pageMargins left="0.5511811023622047" right="0.35433070866141736" top="0.3937007874015748" bottom="0.3937007874015748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Стефка Левиджова</cp:lastModifiedBy>
  <cp:lastPrinted>2012-03-27T10:25:07Z</cp:lastPrinted>
  <dcterms:created xsi:type="dcterms:W3CDTF">2005-06-08T08:29:37Z</dcterms:created>
  <dcterms:modified xsi:type="dcterms:W3CDTF">2012-05-05T05:18:58Z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1789011820</vt:i4>
  </property>
  <property fmtid="{D5CDD505-2E9C-101B-9397-08002B2CF9AE}" pid="4" name="_NewReviewCyc">
    <vt:lpwstr/>
  </property>
  <property fmtid="{D5CDD505-2E9C-101B-9397-08002B2CF9AE}" pid="5" name="_EmailSubje">
    <vt:lpwstr>Protokoli.pdf</vt:lpwstr>
  </property>
  <property fmtid="{D5CDD505-2E9C-101B-9397-08002B2CF9AE}" pid="6" name="_AuthorEma">
    <vt:lpwstr>k.tahchiev@speedy.bg</vt:lpwstr>
  </property>
  <property fmtid="{D5CDD505-2E9C-101B-9397-08002B2CF9AE}" pid="7" name="_AuthorEmailDisplayNa">
    <vt:lpwstr>Красимир Тахчиев</vt:lpwstr>
  </property>
</Properties>
</file>